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9.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0.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vmlDrawing1.vml" ContentType="application/vnd.openxmlformats-officedocument.vmlDrawing"/>
  <Override PartName="/xl/drawings/drawing6.xml" ContentType="application/vnd.openxmlformats-officedocument.drawing+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Start hier" sheetId="1" state="visible" r:id="rId2"/>
    <sheet name="2. Bewertungsskala" sheetId="2" state="visible" r:id="rId3"/>
    <sheet name="3. Kapitel 4-10" sheetId="3" state="visible" r:id="rId4"/>
    <sheet name="4. Annex A" sheetId="4" state="visible" r:id="rId5"/>
    <sheet name="5. Dashboard" sheetId="5" state="visible" r:id="rId6"/>
    <sheet name="6. Findings" sheetId="6" state="visible" r:id="rId7"/>
    <sheet name="7. Nachweise" sheetId="7" state="visible" r:id="rId8"/>
    <sheet name="Deckblatt" sheetId="8" state="visible" r:id="rId9"/>
    <sheet name="Optional SoA" sheetId="9" state="visible" r:id="rId10"/>
    <sheet name="Optional Wirksamkeitskennzahlen" sheetId="10" state="visible" r:id="rId11"/>
  </sheets>
  <definedNames>
    <definedName function="false" hidden="true" localSheetId="2" name="_xlnm._FilterDatabase" vbProcedure="false">'3. Kapitel 4-10'!$A$3:$M$36</definedName>
    <definedName function="false" hidden="true" localSheetId="3" name="_xlnm._FilterDatabase" vbProcedure="false">'4. Annex A'!$A$4:$P$98</definedName>
    <definedName function="false" hidden="true" localSheetId="5" name="_xlnm._FilterDatabase" vbProcedure="false">'6. Findings'!$A$1:$M$42</definedName>
    <definedName function="false" hidden="true" localSheetId="6" name="_xlnm._FilterDatabase" vbProcedure="false">'7. Nachweise'!$A$1:$H$28</definedName>
    <definedName function="false" hidden="true" localSheetId="8" name="_xlnm._FilterDatabase" vbProcedure="false">'Optional SoA'!$A$1:$M$118</definedName>
    <definedName function="false" hidden="true" localSheetId="9" name="_xlnm._FilterDatabase" vbProcedure="false">'Optional Wirksamkeitskennzahlen'!$A$1:$J$42</definedName>
  </definedNames>
  <calcPr iterateCount="100" refMode="A1" iterate="false" iterateDelta="0.0001"/>
  <extLst>
    <ext xmlns:loext="http://schemas.libreoffice.org/" uri="{7626C862-2A13-11E5-B345-FEFF819CDC9F}">
      <loext:extCalcPr stringRefSyntax="ExcelA1"/>
    </ext>
  </extLst>
</workbook>
</file>

<file path=xl/comments9.xml><?xml version="1.0" encoding="utf-8"?>
<comments xmlns="http://schemas.openxmlformats.org/spreadsheetml/2006/main" xmlns:xdr="http://schemas.openxmlformats.org/drawingml/2006/spreadsheetDrawing">
  <authors>
    <author> </author>
  </authors>
  <commentList>
    <comment ref="K1" authorId="0">
      <text>
        <r>
          <rPr>
            <sz val="12"/>
            <color rgb="FF000000"/>
            <rFont val="Aptos Narrow"/>
            <family val="2"/>
            <charset val="1"/>
          </rPr>
          <t xml:space="preserve">Louis Pfeiffer:
ID aus dem Risikoregister (Template Risikomanagement). Mehrfachnennung durch Komma getrennt.</t>
        </r>
      </text>
    </comment>
  </commentList>
</comments>
</file>

<file path=xl/sharedStrings.xml><?xml version="1.0" encoding="utf-8"?>
<sst xmlns="http://schemas.openxmlformats.org/spreadsheetml/2006/main" count="1565" uniqueCount="746">
  <si>
    <t xml:space="preserve">KaitoSec</t>
  </si>
  <si>
    <t xml:space="preserve">Resilienz. Einfach gemacht.</t>
  </si>
  <si>
    <t xml:space="preserve">Wo steht Ihr Unternehmen bei ISO 27001? Standortbestimmung in vier Schritten</t>
  </si>
  <si>
    <t xml:space="preserve">Was dieses Dokument leistet</t>
  </si>
  <si>
    <t xml:space="preserve">Diese Arbeitsmappe zeigt Ihnen, welche Anforderungen der ISO/IEC 27001 in Ihrem Unternehmen bereits erfüllt sind und wo Lücken bestehen. Sie unterscheidet dabei zwischen Lücken, die einer Zertifizierung unmittelbar im Weg stehen, und solchen, die Sie schrittweise schließen können. Alle Auswertungen rechnen sich automatisch, sobald Sie bewerten. Das Dokument ersetzt kein Audit und keine Beratung.</t>
  </si>
  <si>
    <t xml:space="preserve">So gehen Sie vor</t>
  </si>
  <si>
    <t xml:space="preserve">Blatt "3. Kapitel 4-10" ausfüllen</t>
  </si>
  <si>
    <t xml:space="preserve">33 Zeilen, etwa eine Stunde. Das sind die Anforderungen an Ihr Managementsystem. Lücken hier verhindern eine Zertifizierung unabhängig von allem anderen. Fangen Sie hier an.</t>
  </si>
  <si>
    <t xml:space="preserve">Im Blatt "4. Annex A" zuerst über "Anwendbar" entscheiden</t>
  </si>
  <si>
    <t xml:space="preserve">Maßnahmen, die auf Ihr Unternehmen nicht zutreffen, etwa Quellcodezugriff ohne eigene Softwareentwicklung, setzen Sie auf "Nein". Sie fließen dann nicht in die Auswertung ein. "Nicht vorhanden" heißt dagegen: relevant, aber fehlt.</t>
  </si>
  <si>
    <t xml:space="preserve">Blatt "4. Annex A" bewerten</t>
  </si>
  <si>
    <t xml:space="preserve">93 Zeilen, etwa zwei bis drei Stunden. Das sind die konkreten Sicherheitsmaßnahmen.</t>
  </si>
  <si>
    <t xml:space="preserve">Blatt "5. Dashboard" ansehen</t>
  </si>
  <si>
    <t xml:space="preserve">Es rechnet sich automatisch und zeigt Ihr Gesamtbild in einem Satz sowie Ihre nächsten drei Schritte.</t>
  </si>
  <si>
    <t xml:space="preserve">Deckblatt und optionale Blätter ergänzen</t>
  </si>
  <si>
    <t xml:space="preserve">Später, wenn Sie in die Umsetzung gehen. Für die Auswertung sind sie nicht erforderlich.</t>
  </si>
  <si>
    <t xml:space="preserve">Sie füllen zunächst nur eine Spalte aus</t>
  </si>
  <si>
    <t xml:space="preserve">Für einen ersten aussagekräftigen Stand genügt allein die Spalte "Status". Sie steht in beiden Arbeitsblättern direkt neben der Prüffrage und ist blau überschrieben mit "Für den Schnellstart ausfüllen". Alle weiteren Spalten (Nachweis, Feststellung, Priorität, Aufwand, Verantwortlicher, Zieldatum) sind für die spätere Maßnahmenplanung gedacht und können zunächst leer bleiben.</t>
  </si>
  <si>
    <t xml:space="preserve">Welches Blatt wofür</t>
  </si>
  <si>
    <t xml:space="preserve">Blatt</t>
  </si>
  <si>
    <t xml:space="preserve">Zweck</t>
  </si>
  <si>
    <t xml:space="preserve">Wann</t>
  </si>
  <si>
    <t xml:space="preserve">1. Start hier</t>
  </si>
  <si>
    <t xml:space="preserve">Diese Seite: Vorgehen, Begriffe und Einordnung der Blätter.</t>
  </si>
  <si>
    <t xml:space="preserve">Jetzt lesen</t>
  </si>
  <si>
    <t xml:space="preserve">2. Bewertungsskala</t>
  </si>
  <si>
    <t xml:space="preserve">Erklärt die sieben Reifegrade und woran Sie jeden erkennen.</t>
  </si>
  <si>
    <t xml:space="preserve">3. Kapitel 4-10</t>
  </si>
  <si>
    <t xml:space="preserve">Anforderungen an das Managementsystem, 33 Zeilen. Lücken hier blockieren die Zertifizierung.</t>
  </si>
  <si>
    <t xml:space="preserve">Jetzt ausfüllen</t>
  </si>
  <si>
    <t xml:space="preserve">4. Annex A</t>
  </si>
  <si>
    <t xml:space="preserve">Die 93 Sicherheitsmaßnahmen des Anhangs A, je Zeile eine Prüffrage.</t>
  </si>
  <si>
    <t xml:space="preserve">5. Dashboard</t>
  </si>
  <si>
    <t xml:space="preserve">Rechnet Ihren Stand automatisch aus und nennt die nächsten Schritte.</t>
  </si>
  <si>
    <t xml:space="preserve">Jetzt ansehen</t>
  </si>
  <si>
    <t xml:space="preserve">6. Findings</t>
  </si>
  <si>
    <t xml:space="preserve">Sammelstelle für festgestellte Abweichungen mit Ursachenanalyse und Korrekturmaßnahme.</t>
  </si>
  <si>
    <t xml:space="preserve">Später, bei der Umsetzung</t>
  </si>
  <si>
    <t xml:space="preserve">7. Nachweise</t>
  </si>
  <si>
    <t xml:space="preserve">Checkliste der Dokumente, die ein Auditor sehen will, mit Speicherort und Prüfzyklus.</t>
  </si>
  <si>
    <t xml:space="preserve">Deckblatt</t>
  </si>
  <si>
    <t xml:space="preserve">Angaben zu Geltungsbereich, Verantwortlichen und Audittermin.</t>
  </si>
  <si>
    <t xml:space="preserve">Optional SoA</t>
  </si>
  <si>
    <t xml:space="preserve">Erklärung zur Anwendbarkeit: welche Maßnahmen für Sie gelten und warum. Pflichtdokument für die Zertifizierung.</t>
  </si>
  <si>
    <t xml:space="preserve">Optional Wirksamkeitskennzahlen</t>
  </si>
  <si>
    <t xml:space="preserve">Kennzahlen, mit denen Sie die Wirksamkeit Ihrer Maßnahmen belegen.</t>
  </si>
  <si>
    <t xml:space="preserve">Begriffe in einfacher Sprache</t>
  </si>
  <si>
    <t xml:space="preserve">Klausel</t>
  </si>
  <si>
    <t xml:space="preserve">Nummerierte Anforderung aus dem Hauptteil der Norm. Gilt für jedes Unternehmen ohne Ausnahme.</t>
  </si>
  <si>
    <t xml:space="preserve">Annex A</t>
  </si>
  <si>
    <t xml:space="preserve">Katalog von 93 Sicherheitsmaßnahmen im Anhang der Norm.</t>
  </si>
  <si>
    <t xml:space="preserve">Control</t>
  </si>
  <si>
    <t xml:space="preserve">Eine einzelne Sicherheitsmaßnahme aus Annex A.</t>
  </si>
  <si>
    <t xml:space="preserve">Reifegrad</t>
  </si>
  <si>
    <t xml:space="preserve">Wie weit eine Anforderung umgesetzt ist, von "nicht vorhanden" bis "optimiert".</t>
  </si>
  <si>
    <t xml:space="preserve">SoA (Erklärung zur Anwendbarkeit)</t>
  </si>
  <si>
    <t xml:space="preserve">Übersicht, welche der 93 Maßnahmen für Sie gelten und warum. Pflichtdokument für eine Zertifizierung.</t>
  </si>
  <si>
    <t xml:space="preserve">Nonconformity (Abweichung)</t>
  </si>
  <si>
    <t xml:space="preserve">Festgestellte Nichterfüllung einer Anforderung. Eine schwerwiegende Abweichung verhindert das Zertifikat, eine geringfügige muss nachgebessert werden.</t>
  </si>
  <si>
    <t xml:space="preserve">OFI</t>
  </si>
  <si>
    <t xml:space="preserve">Verbesserungshinweis ohne Abweichung, freiwillig umzusetzen.</t>
  </si>
  <si>
    <t xml:space="preserve">ISB</t>
  </si>
  <si>
    <t xml:space="preserve">Informationssicherheitsbeauftragter, die verantwortliche Person im Unternehmen.</t>
  </si>
  <si>
    <t xml:space="preserve">Stage 1 und Stage 2</t>
  </si>
  <si>
    <t xml:space="preserve">Die zwei Stufen des Zertifizierungsaudits: erst Dokumentenprüfung, dann Prüfung vor Ort.</t>
  </si>
  <si>
    <t xml:space="preserve">Was danach kommt</t>
  </si>
  <si>
    <t xml:space="preserve">Das Ergebnis dieser Datei ist eine Momentaufnahme Ihres heutigen Stands. Für die laufende Umsetzung ist eine Tabelle das falsche Werkzeug: Stände veralten, Zuständigkeiten und Änderungen bleiben nicht nachvollziehbar, und Nachweise liegen verstreut. KaitoSec führt dieselben Anforderungen als fortlaufenden Prozess mit Aufgaben, Fristen und revisionssicherer Nachweisablage. Diese Arbeitsmappe ist dafür der Einstiegspunkt, nicht der Ersatz.</t>
  </si>
  <si>
    <t xml:space="preserve">KaitoSec · kaitosec.app · Resilienz. Einfach gemacht.</t>
  </si>
  <si>
    <t xml:space="preserve">Bewertungsskala — Reifegrade</t>
  </si>
  <si>
    <t xml:space="preserve">Stufe</t>
  </si>
  <si>
    <t xml:space="preserve">Bedeutung</t>
  </si>
  <si>
    <t xml:space="preserve">Woran Sie das erkennen</t>
  </si>
  <si>
    <t xml:space="preserve">Nicht geprüft</t>
  </si>
  <si>
    <t xml:space="preserve">Die Anforderung wurde im Assessment noch nicht bewertet.</t>
  </si>
  <si>
    <t xml:space="preserve">Nicht vorhanden</t>
  </si>
  <si>
    <t xml:space="preserve">Es existiert keine erkennbare Regelung, Maßnahme oder Praxis.</t>
  </si>
  <si>
    <t xml:space="preserve">Niemand im Unternehmen ist dafür zuständig, es existiert nichts dazu.</t>
  </si>
  <si>
    <t xml:space="preserve">Initial</t>
  </si>
  <si>
    <t xml:space="preserve">Erste Ansätze vorhanden, überwiegend informell, erheblicher Aufwand offen.</t>
  </si>
  <si>
    <t xml:space="preserve">Es wird gemacht, aber nur mündlich geregelt und von einzelnen Personen getragen.</t>
  </si>
  <si>
    <t xml:space="preserve">Begrenzt</t>
  </si>
  <si>
    <t xml:space="preserve">In Arbeit und teilweise wirksam, aber noch nicht vollständig.</t>
  </si>
  <si>
    <t xml:space="preserve">Es gibt etwas Schriftliches, aber es ist unvollständig oder gilt nur für Teile des Unternehmens.</t>
  </si>
  <si>
    <t xml:space="preserve">Definiert</t>
  </si>
  <si>
    <t xml:space="preserve">Inhaltlich weitgehend fertig und dokumentiert, Detailtiefe oder flächendeckende Anwendung fehlen noch.</t>
  </si>
  <si>
    <t xml:space="preserve">Schriftlich geregelt, freigegeben und allen Betroffenen bekannt. Wird aber nicht systematisch überprüft.</t>
  </si>
  <si>
    <t xml:space="preserve">Gesteuert</t>
  </si>
  <si>
    <t xml:space="preserve">Vollständig umgesetzt, in Betrieb und wird regelmäßig überwacht.</t>
  </si>
  <si>
    <t xml:space="preserve">Läuft im Alltag, Zuständigkeiten sind klar, es wird regelmäßig überprüft.</t>
  </si>
  <si>
    <t xml:space="preserve">Optimiert</t>
  </si>
  <si>
    <t xml:space="preserve">Vollständig umgesetzt, Wirksamkeit ist anhand von Kennzahlen belegt und die Maßnahme wird kontinuierlich verbessert.</t>
  </si>
  <si>
    <t xml:space="preserve">Zusätzlich wird die Wirksamkeit mit Kennzahlen gemessen und nachgesteuert.</t>
  </si>
  <si>
    <t xml:space="preserve">Zertifizierungsreife setzt für die Klauseln 4 bis 10 mindestens 'Gesteuert' voraus. 'Optimiert' verlangt einen Wirksamkeitsnachweis aus dem Blatt 'Optional Wirksamkeitskennzahlen'.</t>
  </si>
  <si>
    <t xml:space="preserve">Mehrteilige Prüffragen</t>
  </si>
  <si>
    <t xml:space="preserve">Nennt eine Prüffrage mehrere Teilaspekte, richtet sich die Bewertung nach dem schwächsten erfüllten Teil. Beispiel: Änderungen werden bewertet, genehmigt und getestet, es gibt aber keinen Rückfallplan. Bewertung: 'Begrenzt', nicht 'Gesteuert'.</t>
  </si>
  <si>
    <t xml:space="preserve">3. Kapitel 4-10 — Anforderungen an das Managementsystem</t>
  </si>
  <si>
    <t xml:space="preserve">Für den Schnellstart ausfüllen</t>
  </si>
  <si>
    <t xml:space="preserve">Vertiefung, optional</t>
  </si>
  <si>
    <t xml:space="preserve">Kapitel</t>
  </si>
  <si>
    <t xml:space="preserve">Anforderung (Prüffrage)</t>
  </si>
  <si>
    <t xml:space="preserve">Status</t>
  </si>
  <si>
    <t xml:space="preserve">Nachweis / Dokument</t>
  </si>
  <si>
    <t xml:space="preserve">Feststellung</t>
  </si>
  <si>
    <t xml:space="preserve">Priorität</t>
  </si>
  <si>
    <t xml:space="preserve">Aufwand (Tage)</t>
  </si>
  <si>
    <t xml:space="preserve">Verantwortlicher</t>
  </si>
  <si>
    <t xml:space="preserve">Zieldatum</t>
  </si>
  <si>
    <t xml:space="preserve">NC-Typ</t>
  </si>
  <si>
    <t xml:space="preserve">Quelle der Anforderung</t>
  </si>
  <si>
    <t xml:space="preserve">Kommentar</t>
  </si>
  <si>
    <t xml:space="preserve">[4.1]</t>
  </si>
  <si>
    <t xml:space="preserve">[Kontext der Organisation]</t>
  </si>
  <si>
    <t xml:space="preserve">[Beispielzeile — bitte nicht auswerten]</t>
  </si>
  <si>
    <t xml:space="preserve">[Auswahl aus Dropdown]</t>
  </si>
  <si>
    <t xml:space="preserve">[z.B. ISMS-Handbuch v1.2, Kap. 3]</t>
  </si>
  <si>
    <t xml:space="preserve">[z.B. Kontextanalyse nicht datiert]</t>
  </si>
  <si>
    <t xml:space="preserve">[z.B. 3]</t>
  </si>
  <si>
    <t xml:space="preserve">[Name]</t>
  </si>
  <si>
    <t xml:space="preserve">[TT.MM.JJJJ]</t>
  </si>
  <si>
    <t xml:space="preserve">[z.B. mit ISB abgestimmt]</t>
  </si>
  <si>
    <t xml:space="preserve">4.1</t>
  </si>
  <si>
    <t xml:space="preserve">Kontext der Organisation</t>
  </si>
  <si>
    <t xml:space="preserve">Die für das ISMS relevanten internen und externen Themen sind dokumentiert und wurden in den letzten 12 Monaten überprüft.</t>
  </si>
  <si>
    <t xml:space="preserve">Praxisempfehlung</t>
  </si>
  <si>
    <t xml:space="preserve">4.1 (Amd 1:2024)</t>
  </si>
  <si>
    <t xml:space="preserve">Die Organisation hat dokumentiert bewertet und entschieden, ob der Klimawandel ein für die Informationssicherheit relevantes Thema ist. Ein Negativergebnis ist nachvollziehbar begründet.</t>
  </si>
  <si>
    <t xml:space="preserve">Norm</t>
  </si>
  <si>
    <t xml:space="preserve">4.2</t>
  </si>
  <si>
    <t xml:space="preserve">Eine datierte Übersicht der interessierten Parteien und ihrer Anforderungen an die Informationssicherheit liegt vor.</t>
  </si>
  <si>
    <t xml:space="preserve">4.2 (Amd 1:2024)</t>
  </si>
  <si>
    <t xml:space="preserve">Es wurde geprüft und festgehalten, ob interessierte Parteien klimabezogene Anforderungen an die Organisation stellen.</t>
  </si>
  <si>
    <t xml:space="preserve">4.3</t>
  </si>
  <si>
    <t xml:space="preserve">Der ISMS-Geltungsbereich ist schriftlich festgelegt und benennt einbezogene Standorte, Prozesse und Systeme sowie begründete Ausschlüsse.</t>
  </si>
  <si>
    <t xml:space="preserve">4.4</t>
  </si>
  <si>
    <t xml:space="preserve">Die ISMS-Prozesse und ihre Wechselwirkungen sind beschrieben und es liegen Nachweise vor, dass das ISMS tatsächlich betrieben wird.</t>
  </si>
  <si>
    <t xml:space="preserve">5.1</t>
  </si>
  <si>
    <t xml:space="preserve">Führung</t>
  </si>
  <si>
    <t xml:space="preserve">Die oberste Leitung belegt ihre Beteiligung durch Nachweise wie freigegebene Politik, Ressourcenentscheidungen und Protokolle der Managementbewertung.</t>
  </si>
  <si>
    <t xml:space="preserve">5.2</t>
  </si>
  <si>
    <t xml:space="preserve">Eine von der obersten Leitung freigegebene Informationssicherheitspolitik existiert, ist datiert und wurde an alle Beschäftigten kommuniziert.</t>
  </si>
  <si>
    <t xml:space="preserve">5.3</t>
  </si>
  <si>
    <t xml:space="preserve">Rollen, Verantwortlichkeiten und Befugnisse für Informationssicherheit sind schriftlich zugewiesen und den benannten Personen bekannt.</t>
  </si>
  <si>
    <t xml:space="preserve">6.1.1</t>
  </si>
  <si>
    <t xml:space="preserve">Planung</t>
  </si>
  <si>
    <t xml:space="preserve">Risiken und Chancen für das ISMS wurden bezogen auf Kontext und interessierte Parteien dokumentiert bewertet.</t>
  </si>
  <si>
    <t xml:space="preserve">6.1.2</t>
  </si>
  <si>
    <t xml:space="preserve">Ein dokumentiertes Verfahren zur Risikobeurteilung existiert und legt Bewertungs- sowie Risikoakzeptanzkriterien fest.</t>
  </si>
  <si>
    <t xml:space="preserve">6.1.3</t>
  </si>
  <si>
    <t xml:space="preserve">Ein dokumentiertes Verfahren zur Risikobehandlung existiert; ein aktuelles Statement of Applicability und ein freigegebener Risikobehandlungsplan liegen vor.</t>
  </si>
  <si>
    <t xml:space="preserve">6.2</t>
  </si>
  <si>
    <t xml:space="preserve">Messbare Informationssicherheitsziele sind dokumentiert, mit Verantwortlichen und Terminen versehen und werden nachverfolgt.</t>
  </si>
  <si>
    <t xml:space="preserve">6.3</t>
  </si>
  <si>
    <t xml:space="preserve">Änderungen am ISMS wurden geplant durchgeführt; für die letzten Änderungen liegen Planungsnachweise vor.</t>
  </si>
  <si>
    <t xml:space="preserve">7.1</t>
  </si>
  <si>
    <t xml:space="preserve">Unterstützung</t>
  </si>
  <si>
    <t xml:space="preserve">Die für Betrieb und Verbesserung des ISMS benötigten Ressourcen an Personal, Budget und Werkzeugen sind festgelegt und nachweislich bereitgestellt.</t>
  </si>
  <si>
    <t xml:space="preserve">7.2</t>
  </si>
  <si>
    <t xml:space="preserve">Kompetenzanforderungen für ISMS-Rollen sind definiert und die Kompetenz der Rolleninhaber ist durch Nachweise belegt.</t>
  </si>
  <si>
    <t xml:space="preserve">7.3</t>
  </si>
  <si>
    <t xml:space="preserve">Beschäftigte sind über Politik, ihren eigenen Beitrag und die Folgen von Verstößen informiert; die Teilnahme ist dokumentiert.</t>
  </si>
  <si>
    <t xml:space="preserve">7.4</t>
  </si>
  <si>
    <t xml:space="preserve">Die Kommunikation zur Informationssicherheit ist mit Inhalt, Zeitpunkt, Adressatenkreis und Verantwortlichem festgelegt.</t>
  </si>
  <si>
    <t xml:space="preserve">7.5.1</t>
  </si>
  <si>
    <t xml:space="preserve">Der Umfang der dokumentierten Information des ISMS ist festgelegt und in einer aktuellen Dokumentenübersicht erfasst.</t>
  </si>
  <si>
    <t xml:space="preserve">7.5.2</t>
  </si>
  <si>
    <t xml:space="preserve">Dokumente des ISMS tragen einheitlich Titel, Version, Datum und Freigabevermerk.</t>
  </si>
  <si>
    <t xml:space="preserve">7.5.3</t>
  </si>
  <si>
    <t xml:space="preserve">Dokumente und Aufzeichnungen sind versioniert, zugriffsgeschützt und mit festgelegten Aufbewahrungsfristen gelenkt.</t>
  </si>
  <si>
    <t xml:space="preserve">8.1</t>
  </si>
  <si>
    <t xml:space="preserve">Betrieb</t>
  </si>
  <si>
    <t xml:space="preserve">Die zur Erfüllung der Sicherheitsanforderungen nötigen Prozesse sind dokumentiert und für den Berichtszeitraum liegen Durchführungsnachweise vor.</t>
  </si>
  <si>
    <t xml:space="preserve">8.2</t>
  </si>
  <si>
    <t xml:space="preserve">Die Risikobeurteilung wurde in den letzten 12 Monaten sowie bei wesentlichen Änderungen durchgeführt und die Ergebnisse sind dokumentiert.</t>
  </si>
  <si>
    <t xml:space="preserve">8.3</t>
  </si>
  <si>
    <t xml:space="preserve">Der Risikobehandlungsplan wurde umgesetzt und der Umsetzungsstand ist je Maßnahme dokumentiert.</t>
  </si>
  <si>
    <t xml:space="preserve">9.1</t>
  </si>
  <si>
    <t xml:space="preserve">Bewertung der Leistung</t>
  </si>
  <si>
    <t xml:space="preserve">Für die Informationssicherheit sind Kennzahlen mit Messmethode, Intervall und Verantwortlichem festgelegt und Messergebnisse liegen vor.</t>
  </si>
  <si>
    <t xml:space="preserve">9.2.1</t>
  </si>
  <si>
    <t xml:space="preserve">Interne ISMS-Audits wurden durchgeführt und haben im laufenden Auditzyklus alle Normanforderungen abgedeckt.</t>
  </si>
  <si>
    <t xml:space="preserve">9.2.2</t>
  </si>
  <si>
    <t xml:space="preserve">Ein Auditprogramm mit Häufigkeit, Methoden, Verantwortlichkeiten und Auditkriterien liegt vor und die Auditberichte sind archiviert.</t>
  </si>
  <si>
    <t xml:space="preserve">9.3.1</t>
  </si>
  <si>
    <t xml:space="preserve">Die Managementbewertung fand in festgelegten Abständen, mindestens einmal jährlich, statt und ist protokolliert.</t>
  </si>
  <si>
    <t xml:space="preserve">9.3.2</t>
  </si>
  <si>
    <t xml:space="preserve">Das Protokoll der Managementbewertung behandelt nachweislich alle geforderten Eingaben, unter anderem Maßnahmenstatus, Rückmeldungen, Auditergebnisse und Risiken.</t>
  </si>
  <si>
    <t xml:space="preserve">9.3.3</t>
  </si>
  <si>
    <t xml:space="preserve">Die Ergebnisse der Managementbewertung enthalten dokumentierte Entscheidungen zu Verbesserungen und Änderungsbedarf am ISMS.</t>
  </si>
  <si>
    <t xml:space="preserve">10.1</t>
  </si>
  <si>
    <t xml:space="preserve">Verbesserung</t>
  </si>
  <si>
    <t xml:space="preserve">Verbesserungsmöglichkeiten für das ISMS werden erfasst, bewertet und mit Verantwortlichem und Termin nachverfolgt.</t>
  </si>
  <si>
    <t xml:space="preserve">10.2</t>
  </si>
  <si>
    <t xml:space="preserve">Für jede festgestellte Nichtkonformität liegen Ursachenanalyse, Korrekturmaßnahme und dokumentierte Wirksamkeitsprüfung vor.</t>
  </si>
  <si>
    <t xml:space="preserve">4. Annex A — 93 Sicherheitsmaßnahmen</t>
  </si>
  <si>
    <t xml:space="preserve">Dieses Blatt ist eine Vollständigkeitsprüfung, kein Auswahlkatalog. Leiten Sie Ihre Controls zuerst aus der Risikobehandlung ab und gleichen Sie sie anschließend hier ab. Ein Control mit Anwendbar = Ja, das nicht aus der Risikobehandlung stammt, ist ein Hinweis auf eine Lücke in der Risikobeurteilung. Entscheiden Sie je Zeile zuerst über die Spalte 'Anwendbar'. Maßnahmen, die auf Ihr Unternehmen nicht zutreffen, etwa Quellcodezugriff oder Entwicklungsumgebungen bei einem Unternehmen ohne eigene Softwareentwicklung, setzen Sie auf 'Nein'. Sie fließen dann nicht in die Auswertung ein. 'Nicht vorhanden' bedeutet dagegen, dass die Maßnahme für Sie relevant wäre, aber fehlt.</t>
  </si>
  <si>
    <t xml:space="preserve">Control-ID</t>
  </si>
  <si>
    <t xml:space="preserve">Themenbereich</t>
  </si>
  <si>
    <t xml:space="preserve">Kurztitel</t>
  </si>
  <si>
    <t xml:space="preserve">Prüffrage</t>
  </si>
  <si>
    <t xml:space="preserve">Anwendbar</t>
  </si>
  <si>
    <t xml:space="preserve">Aus Risikobehandlung abgeleitet?</t>
  </si>
  <si>
    <t xml:space="preserve">NIS2-Bezug</t>
  </si>
  <si>
    <t xml:space="preserve">[Beispiel]</t>
  </si>
  <si>
    <t xml:space="preserve">[Ja/Nein]</t>
  </si>
  <si>
    <t xml:space="preserve">[z.B. Richtlinie IS-01 v2.0]</t>
  </si>
  <si>
    <t xml:space="preserve">[z.B. Review überfällig]</t>
  </si>
  <si>
    <t xml:space="preserve">[z.B. 2]</t>
  </si>
  <si>
    <t xml:space="preserve">[§30 Abs. 2 Nr. 1]</t>
  </si>
  <si>
    <t xml:space="preserve">A.5.1</t>
  </si>
  <si>
    <t xml:space="preserve">Organisatorisch</t>
  </si>
  <si>
    <t xml:space="preserve">Informationssicherheitsrichtlinien</t>
  </si>
  <si>
    <t xml:space="preserve">Eine freigegebene Informationssicherheitsleitlinie und ergänzende themenspezifische Richtlinien sind veröffentlicht, den betroffenen Personen nachweislich bekanntgegeben und werden in geplanten Abständen sowie bei wesentlichen Änderungen überprüft.</t>
  </si>
  <si>
    <t xml:space="preserve">Noch nicht geprüft</t>
  </si>
  <si>
    <t xml:space="preserve">§30 Abs. 2 Nr. 1</t>
  </si>
  <si>
    <t xml:space="preserve">A.5.2</t>
  </si>
  <si>
    <t xml:space="preserve">Rollen und Verantwortlichkeiten der Informationssicherheit</t>
  </si>
  <si>
    <t xml:space="preserve">Sicherheitsrollen sind namentlich zugewiesen und in einer aktuellen Rollenübersicht dokumentiert.</t>
  </si>
  <si>
    <t xml:space="preserve">A.5.3</t>
  </si>
  <si>
    <t xml:space="preserve">Aufgabentrennung</t>
  </si>
  <si>
    <t xml:space="preserve">Tätigkeiten mit Interessenkonflikt sind identifiziert und auf unterschiedliche Personen oder Rollen verteilt.</t>
  </si>
  <si>
    <t xml:space="preserve">§30 Abs. 2 Nr. 9</t>
  </si>
  <si>
    <t xml:space="preserve">A.5.4</t>
  </si>
  <si>
    <t xml:space="preserve">Verantwortlichkeiten der Leitung</t>
  </si>
  <si>
    <t xml:space="preserve">Führungskräfte fordern die Einhaltung der Sicherheitsvorgaben in ihrem Bereich nachweisbar ein.</t>
  </si>
  <si>
    <t xml:space="preserve">§30 Abs. 2 Nr. 7</t>
  </si>
  <si>
    <t xml:space="preserve">A.5.5</t>
  </si>
  <si>
    <t xml:space="preserve">Kontakt mit Behörden</t>
  </si>
  <si>
    <t xml:space="preserve">Zuständige Behördenkontakte und Meldewege sind mit Ansprechpartner und Meldefrist dokumentiert.</t>
  </si>
  <si>
    <t xml:space="preserve">§30 Abs. 2 Nr. 2</t>
  </si>
  <si>
    <t xml:space="preserve">A.5.6</t>
  </si>
  <si>
    <t xml:space="preserve">Kontakt mit speziellen Interessengruppen</t>
  </si>
  <si>
    <t xml:space="preserve">Kontakte zu Fachgruppen, CERTs oder Branchenverbänden sind benannt und einem Verantwortlichen zugeordnet.</t>
  </si>
  <si>
    <t xml:space="preserve">A.5.7</t>
  </si>
  <si>
    <t xml:space="preserve">Bedrohungsinformationen</t>
  </si>
  <si>
    <t xml:space="preserve">Quellen für Bedrohungsinformationen sind festgelegt, werden regelmäßig ausgewertet und die Ergebnisse fließen nachweislich in Risikobeurteilung oder Schutzmaßnahmen ein.</t>
  </si>
  <si>
    <t xml:space="preserve">A.5.8</t>
  </si>
  <si>
    <t xml:space="preserve">Informationssicherheit im Projektmanagement</t>
  </si>
  <si>
    <t xml:space="preserve">Sicherheitsanforderungen werden in Projekten anhand einer verbindlichen Checkliste erhoben; für laufende Projekte liegen Nachweise vor.</t>
  </si>
  <si>
    <t xml:space="preserve">§30 Abs. 2 Nr. 5</t>
  </si>
  <si>
    <t xml:space="preserve">A.5.9</t>
  </si>
  <si>
    <t xml:space="preserve">Inventar der Informationen und zugehörigen Werte</t>
  </si>
  <si>
    <t xml:space="preserve">Ein Verzeichnis der Informationswerte existiert, ist einem Eigentümer zugeordnet und wurde in den letzten 12 Monaten überprüft.</t>
  </si>
  <si>
    <t xml:space="preserve">A.5.10</t>
  </si>
  <si>
    <t xml:space="preserve">Zulässiger Gebrauch von Informationen und Werten</t>
  </si>
  <si>
    <t xml:space="preserve">Regeln zum zulässigen Umgang mit Informationen und Werten sind dokumentiert und den Nutzern nachweislich bekanntgegeben.</t>
  </si>
  <si>
    <t xml:space="preserve">A.5.11</t>
  </si>
  <si>
    <t xml:space="preserve">Rückgabe von Werten</t>
  </si>
  <si>
    <t xml:space="preserve">Bei Austritt oder Rollenwechsel wird die Rückgabe überlassener Werte anhand einer Liste quittiert.</t>
  </si>
  <si>
    <t xml:space="preserve">A.5.12</t>
  </si>
  <si>
    <t xml:space="preserve">Klassifizierung von Informationen</t>
  </si>
  <si>
    <t xml:space="preserve">Ein Klassifizierungsschema mit definierten Stufen existiert und ist auf die im betrachteten Bereich verarbeiteten Informationen angewendet.</t>
  </si>
  <si>
    <t xml:space="preserve">A.5.13</t>
  </si>
  <si>
    <t xml:space="preserve">Kennzeichnung von Informationen</t>
  </si>
  <si>
    <t xml:space="preserve">Vorgaben zur Kennzeichnung klassifizierter Informationen existieren und werden in Dokumenten und Systemen umgesetzt.</t>
  </si>
  <si>
    <t xml:space="preserve">A.5.14</t>
  </si>
  <si>
    <t xml:space="preserve">Informationsübertragung</t>
  </si>
  <si>
    <t xml:space="preserve">Für jeden genutzten Übertragungskanal sind Schutzregeln festgelegt und technisch unterstützt; für den Austausch mit externen Parteien bestehen entsprechende Vereinbarungen.</t>
  </si>
  <si>
    <t xml:space="preserve">§30 Abs. 2 Nr. 10</t>
  </si>
  <si>
    <t xml:space="preserve">A.5.15</t>
  </si>
  <si>
    <t xml:space="preserve">Zugangssteuerung</t>
  </si>
  <si>
    <t xml:space="preserve">Eine Zugangssteuerungsregelung auf Basis von Rollen und Klassifizierung ist dokumentiert und in den Systemen umgesetzt.</t>
  </si>
  <si>
    <t xml:space="preserve">A.5.16</t>
  </si>
  <si>
    <t xml:space="preserve">Identitätsmanagement</t>
  </si>
  <si>
    <t xml:space="preserve">Jede Identität ist eindeutig einer Person oder einem technischen Dienst zugeordnet; Sammelkonten sind erfasst und begründet.</t>
  </si>
  <si>
    <t xml:space="preserve">A.5.17</t>
  </si>
  <si>
    <t xml:space="preserve">Authentifizierungsinformationen</t>
  </si>
  <si>
    <t xml:space="preserve">Der Prozess für Ausgabe, Zurücksetzen und Widerruf von Authentifizierungsinformationen ist dokumentiert und wird protokolliert.</t>
  </si>
  <si>
    <t xml:space="preserve">A.5.18</t>
  </si>
  <si>
    <t xml:space="preserve">Zugangsrechte</t>
  </si>
  <si>
    <t xml:space="preserve">Zugangsrechte werden nach dokumentiertem Genehmigungsverfahren erteilt und mindestens jährlich rezertifiziert; Nachweise liegen vor.</t>
  </si>
  <si>
    <t xml:space="preserve">A.5.19</t>
  </si>
  <si>
    <t xml:space="preserve">Informationssicherheit in Lieferantenbeziehungen</t>
  </si>
  <si>
    <t xml:space="preserve">Für alle relevanten Lieferanten sind Sicherheitsanforderungen festgelegt und ein aktuelles Lieferantenverzeichnis liegt vor.</t>
  </si>
  <si>
    <t xml:space="preserve">§30 Abs. 2 Nr. 4</t>
  </si>
  <si>
    <t xml:space="preserve">A.5.20</t>
  </si>
  <si>
    <t xml:space="preserve">Informationssicherheit in Lieferantenvereinbarungen</t>
  </si>
  <si>
    <t xml:space="preserve">Verträge mit relevanten Lieferanten enthalten überprüfbare Sicherheitsklauseln; dies ist in einer Vertragsübersicht nachgewiesen.</t>
  </si>
  <si>
    <t xml:space="preserve">A.5.21</t>
  </si>
  <si>
    <t xml:space="preserve">Informationssicherheit in der IKT-Lieferkette</t>
  </si>
  <si>
    <t xml:space="preserve">Sicherheitsanforderungen an die IKT-Lieferkette einschließlich Subunternehmer sind festgelegt und werden bei der Beschaffung geprüft.</t>
  </si>
  <si>
    <t xml:space="preserve">A.5.22</t>
  </si>
  <si>
    <t xml:space="preserve">Überwachung und Änderung von Lieferantendienstleistungen</t>
  </si>
  <si>
    <t xml:space="preserve">Leistung und Sicherheitsniveau der Lieferanten werden in festgelegten Abständen bewertet; Bewertungsberichte liegen vor.</t>
  </si>
  <si>
    <t xml:space="preserve">A.5.23</t>
  </si>
  <si>
    <t xml:space="preserve">Informationssicherheit bei Nutzung von Cloud-Diensten</t>
  </si>
  <si>
    <t xml:space="preserve">Für jeden genutzten Cloud-Dienst sind Sicherheitsanforderungen, Verantwortungsabgrenzung und Exit-Regelung dokumentiert.</t>
  </si>
  <si>
    <t xml:space="preserve">A.5.24</t>
  </si>
  <si>
    <t xml:space="preserve">Planung und Vorbereitung des Vorfallmanagements</t>
  </si>
  <si>
    <t xml:space="preserve">Ein dokumentierter Prozess zur Behandlung von Sicherheitsvorfällen mit Rollen, Eskalationsstufen und Erreichbarkeiten existiert.</t>
  </si>
  <si>
    <t xml:space="preserve">A.5.25</t>
  </si>
  <si>
    <t xml:space="preserve">Beurteilung und Entscheidung über Sicherheitsereignisse</t>
  </si>
  <si>
    <t xml:space="preserve">Sicherheitsereignisse werden anhand festgelegter Kriterien klassifiziert und die Einstufungsentscheidung wird dokumentiert.</t>
  </si>
  <si>
    <t xml:space="preserve">A.5.26</t>
  </si>
  <si>
    <t xml:space="preserve">Reaktion auf Informationssicherheitsvorfälle</t>
  </si>
  <si>
    <t xml:space="preserve">Für die Vorfälle des Berichtszeitraums liegen dokumentierte Reaktionsschritte gemäß Vorfallprozess vor.</t>
  </si>
  <si>
    <t xml:space="preserve">A.5.27</t>
  </si>
  <si>
    <t xml:space="preserve">Erkenntnisse aus Informationssicherheitsvorfällen</t>
  </si>
  <si>
    <t xml:space="preserve">Aus abgeschlossenen Vorfällen werden Verbesserungsmaßnahmen abgeleitet und mit Verantwortlichem und Termin nachverfolgt.</t>
  </si>
  <si>
    <t xml:space="preserve">§30 Abs. 2 Nr. 6</t>
  </si>
  <si>
    <t xml:space="preserve">A.5.28</t>
  </si>
  <si>
    <t xml:space="preserve">Sammeln von Beweismaterial</t>
  </si>
  <si>
    <t xml:space="preserve">Ein Verfahren zur beweissicheren Erfassung und Aufbewahrung von Vorfalldaten ist dokumentiert und benennt die Zuständigen.</t>
  </si>
  <si>
    <t xml:space="preserve">A.5.29</t>
  </si>
  <si>
    <t xml:space="preserve">Informationssicherheit bei Störungen</t>
  </si>
  <si>
    <t xml:space="preserve">Sicherheitsanforderungen für den Notbetrieb sind in den Notfallplänen festgelegt und wurden getestet.</t>
  </si>
  <si>
    <t xml:space="preserve">§30 Abs. 2 Nr. 3</t>
  </si>
  <si>
    <t xml:space="preserve">A.5.30</t>
  </si>
  <si>
    <t xml:space="preserve">IKT-Bereitschaft für Business Continuity</t>
  </si>
  <si>
    <t xml:space="preserve">Wiederanlaufziele (RTO und RPO) für kritische IKT-Dienste sind festgelegt und durch dokumentierte Tests überprüft.</t>
  </si>
  <si>
    <t xml:space="preserve">A.5.31</t>
  </si>
  <si>
    <t xml:space="preserve">Rechtliche, gesetzliche und vertragliche Anforderungen</t>
  </si>
  <si>
    <t xml:space="preserve">Ein Verzeichnis der relevanten rechtlichen, regulatorischen und vertraglichen Anforderungen existiert und ist aktuell gehalten.</t>
  </si>
  <si>
    <t xml:space="preserve">A.5.32</t>
  </si>
  <si>
    <t xml:space="preserve">Geistige Eigentumsrechte</t>
  </si>
  <si>
    <t xml:space="preserve">Regeln zur Einhaltung von Lizenz- und Urheberrechten sind dokumentiert und die Lizenzbestände werden regelmäßig abgeglichen.</t>
  </si>
  <si>
    <t xml:space="preserve">A.5.33</t>
  </si>
  <si>
    <t xml:space="preserve">Schutz von Aufzeichnungen</t>
  </si>
  <si>
    <t xml:space="preserve">Aufzeichnungen sind mit Aufbewahrungsfrist, Schutzbedarf und Löschregel erfasst und entsprechend gesichert.</t>
  </si>
  <si>
    <t xml:space="preserve">A.5.34</t>
  </si>
  <si>
    <t xml:space="preserve">Privatsphäre und Schutz personenbezogener Daten</t>
  </si>
  <si>
    <t xml:space="preserve">Anforderungen an den Schutz personenbezogener Daten sind identifiziert und in den betroffenen Verarbeitungsprozessen umgesetzt.</t>
  </si>
  <si>
    <t xml:space="preserve">A.5.35</t>
  </si>
  <si>
    <t xml:space="preserve">Unabhängige Überprüfung der Informationssicherheit</t>
  </si>
  <si>
    <t xml:space="preserve">Die Informationssicherheit wurde im festgelegten Intervall unabhängig überprüft und der Prüfbericht liegt vor.</t>
  </si>
  <si>
    <t xml:space="preserve">A.5.36</t>
  </si>
  <si>
    <t xml:space="preserve">Einhaltung von Richtlinien und Normen für Informationssicherheit</t>
  </si>
  <si>
    <t xml:space="preserve">Die Einhaltung der Sicherheitsvorgaben wird stichprobenartig überprüft und die Ergebnisse sind dokumentiert.</t>
  </si>
  <si>
    <t xml:space="preserve">A.5.37</t>
  </si>
  <si>
    <t xml:space="preserve">Dokumentierte Betriebsabläufe</t>
  </si>
  <si>
    <t xml:space="preserve">Für sicherheitsrelevante Betriebsabläufe existieren aktuelle Arbeitsanweisungen, die den ausführenden Personen zugänglich sind.</t>
  </si>
  <si>
    <t xml:space="preserve">A.6.1</t>
  </si>
  <si>
    <t xml:space="preserve">Personell</t>
  </si>
  <si>
    <t xml:space="preserve">Sicherheitsüberprüfung</t>
  </si>
  <si>
    <t xml:space="preserve">Vor Einstellung und bei Wechsel in sicherheitsrelevante Positionen erfolgt eine im rechtlich zulässigen Rahmen dokumentierte Überprüfung.</t>
  </si>
  <si>
    <t xml:space="preserve">A.6.2</t>
  </si>
  <si>
    <t xml:space="preserve">Beschäftigungs- und Vertragsbedingungen</t>
  </si>
  <si>
    <t xml:space="preserve">Arbeitsverträge enthalten Pflichten zur Informationssicherheit; dies ist für die Beschäftigten im betrachteten Bereich nachgewiesen.</t>
  </si>
  <si>
    <t xml:space="preserve">A.6.3</t>
  </si>
  <si>
    <t xml:space="preserve">Sensibilisierung, Ausbildung und Schulung</t>
  </si>
  <si>
    <t xml:space="preserve">Alle Beschäftigten haben in den letzten 12 Monaten eine Sicherheitsschulung absolviert; die Teilnahme ist je Person nachgewiesen.</t>
  </si>
  <si>
    <t xml:space="preserve">A.6.4</t>
  </si>
  <si>
    <t xml:space="preserve">Disziplinarverfahren</t>
  </si>
  <si>
    <t xml:space="preserve">Ein Verfahren zum Umgang mit Verstößen gegen Sicherheitsvorgaben ist dokumentiert und den Beschäftigten bekanntgegeben.</t>
  </si>
  <si>
    <t xml:space="preserve">A.6.5</t>
  </si>
  <si>
    <t xml:space="preserve">Verantwortlichkeiten bei Beendigung oder Änderung der Beschäftigung</t>
  </si>
  <si>
    <t xml:space="preserve">Bei Austritt oder Rollenwechsel werden Rechteentzug und fortbestehende Pflichten anhand einer Checkliste abgearbeitet und quittiert.</t>
  </si>
  <si>
    <t xml:space="preserve">A.6.6</t>
  </si>
  <si>
    <t xml:space="preserve">Vertraulichkeits- und Geheimhaltungsvereinbarungen</t>
  </si>
  <si>
    <t xml:space="preserve">Unterzeichnete Vertraulichkeitsvereinbarungen liegen für Beschäftigte und relevante Dritte vor.</t>
  </si>
  <si>
    <t xml:space="preserve">A.6.7</t>
  </si>
  <si>
    <t xml:space="preserve">Remote-Arbeit</t>
  </si>
  <si>
    <t xml:space="preserve">Für Remote-Arbeit sind technische und organisatorische Schutzvorgaben festgelegt und auf den genutzten Endgeräten umgesetzt.</t>
  </si>
  <si>
    <t xml:space="preserve">A.6.8</t>
  </si>
  <si>
    <t xml:space="preserve">Meldung von Informationssicherheitsereignissen</t>
  </si>
  <si>
    <t xml:space="preserve">Ein bekanntgemachter Meldeweg für Sicherheitsereignisse existiert und eingegangene Meldungen werden nachvollziehbar erfasst.</t>
  </si>
  <si>
    <t xml:space="preserve">A.7.1</t>
  </si>
  <si>
    <t xml:space="preserve">Physisch</t>
  </si>
  <si>
    <t xml:space="preserve">Physische Sicherheitsperimeter</t>
  </si>
  <si>
    <t xml:space="preserve">Sicherheitsperimeter für Bereiche mit schützenswerten Werten sind definiert und in einem Zonenplan dokumentiert.</t>
  </si>
  <si>
    <t xml:space="preserve">A.7.2</t>
  </si>
  <si>
    <t xml:space="preserve">Physischer Zutritt</t>
  </si>
  <si>
    <t xml:space="preserve">Der Zutritt zu Sicherheitsbereichen ist auf berechtigte Personen beschränkt und wird protokolliert.</t>
  </si>
  <si>
    <t xml:space="preserve">A.7.3</t>
  </si>
  <si>
    <t xml:space="preserve">Sicherung von Büros, Räumen und Einrichtungen</t>
  </si>
  <si>
    <t xml:space="preserve">Für Büros, Räume und Einrichtungen im betrachteten Bereich sind Schutzmaßnahmen festgelegt und nachweislich umgesetzt.</t>
  </si>
  <si>
    <t xml:space="preserve">A.7.4</t>
  </si>
  <si>
    <t xml:space="preserve">Überwachung der physischen Sicherheit</t>
  </si>
  <si>
    <t xml:space="preserve">Sicherheitsbereiche werden auf unbefugten Zutritt überwacht und Auffälligkeiten werden dokumentiert.</t>
  </si>
  <si>
    <t xml:space="preserve">A.7.5</t>
  </si>
  <si>
    <t xml:space="preserve">Schutz vor physischen und umweltbedingten Bedrohungen</t>
  </si>
  <si>
    <t xml:space="preserve">Relevante physische und umweltbedingte Bedrohungen sind bewertet und die abgeleiteten Schutzmaßnahmen sind installiert.</t>
  </si>
  <si>
    <t xml:space="preserve">A.7.6</t>
  </si>
  <si>
    <t xml:space="preserve">Arbeiten in Sicherheitsbereichen</t>
  </si>
  <si>
    <t xml:space="preserve">Verhaltensregeln für Arbeiten in Sicherheitsbereichen sind dokumentiert und den betroffenen Personen bekannt.</t>
  </si>
  <si>
    <t xml:space="preserve">A.7.7</t>
  </si>
  <si>
    <t xml:space="preserve">Aufgeräumter Arbeitsplatz und leerer Bildschirm</t>
  </si>
  <si>
    <t xml:space="preserve">Vorgaben zu aufgeräumtem Arbeitsplatz und automatischer Bildschirmsperre sind dokumentiert und technisch erzwungen.</t>
  </si>
  <si>
    <t xml:space="preserve">A.7.8</t>
  </si>
  <si>
    <t xml:space="preserve">Platzierung und Schutz von Geräten</t>
  </si>
  <si>
    <t xml:space="preserve">Geräte sind so platziert und geschützt, dass unbefugter Einblick, unbefugter Zugriff und Umwelteinflüsse minimiert werden.</t>
  </si>
  <si>
    <t xml:space="preserve">A.7.9</t>
  </si>
  <si>
    <t xml:space="preserve">Sicherheit von Werten außerhalb der Räumlichkeiten</t>
  </si>
  <si>
    <t xml:space="preserve">Für Werte außerhalb der Räumlichkeiten sind Schutzvorgaben festgelegt und die Herausgabe wird dokumentiert.</t>
  </si>
  <si>
    <t xml:space="preserve">A.7.10</t>
  </si>
  <si>
    <t xml:space="preserve">Speichermedien</t>
  </si>
  <si>
    <t xml:space="preserve">Der Lebenszyklus von Speichermedien von der Ausgabe bis zur Entsorgung ist geregelt und wird dokumentiert.</t>
  </si>
  <si>
    <t xml:space="preserve">A.7.11</t>
  </si>
  <si>
    <t xml:space="preserve">Versorgungseinrichtungen</t>
  </si>
  <si>
    <t xml:space="preserve">Kritische Versorgungseinrichtungen sind abgesichert oder redundant ausgelegt und werden gewartet; Wartungsnachweise liegen vor.</t>
  </si>
  <si>
    <t xml:space="preserve">A.7.12</t>
  </si>
  <si>
    <t xml:space="preserve">Sicherheit der Verkabelung</t>
  </si>
  <si>
    <t xml:space="preserve">Strom- und Datenverkabelung ist gegen Beschädigung und unbefugten Zugriff geschützt; die Umsetzung ist dokumentiert.</t>
  </si>
  <si>
    <t xml:space="preserve">A.7.13</t>
  </si>
  <si>
    <t xml:space="preserve">Instandhaltung von Geräten</t>
  </si>
  <si>
    <t xml:space="preserve">Für Geräte im betrachteten Bereich existiert ein Wartungsplan und die durchgeführten Wartungen sind dokumentiert.</t>
  </si>
  <si>
    <t xml:space="preserve">A.7.14</t>
  </si>
  <si>
    <t xml:space="preserve">Sichere Entsorgung oder Wiederverwendung von Geräten</t>
  </si>
  <si>
    <t xml:space="preserve">Vor Entsorgung oder Wiederverwendung werden Datenträger nachweislich gelöscht oder physisch vernichtet.</t>
  </si>
  <si>
    <t xml:space="preserve">A.8.1</t>
  </si>
  <si>
    <t xml:space="preserve">Technologisch</t>
  </si>
  <si>
    <t xml:space="preserve">Endgeräte der Benutzer</t>
  </si>
  <si>
    <t xml:space="preserve">Für alle Endgeräte sind Härtungs- und Schutzvorgaben festgelegt und deren Einhaltung wird technisch überprüft.</t>
  </si>
  <si>
    <t xml:space="preserve">A.8.2</t>
  </si>
  <si>
    <t xml:space="preserve">Privilegierte Zugangsrechte</t>
  </si>
  <si>
    <t xml:space="preserve">Privilegierte Konten sind einzeln erfasst, restriktiv vergeben und werden mindestens halbjährlich überprüft.</t>
  </si>
  <si>
    <t xml:space="preserve">A.8.3</t>
  </si>
  <si>
    <t xml:space="preserve">Informationszugangsbeschränkung</t>
  </si>
  <si>
    <t xml:space="preserve">Der Zugriff auf Informationen ist nach dem Prinzip der minimalen Rechte technisch eingeschränkt und dokumentiert.</t>
  </si>
  <si>
    <t xml:space="preserve">A.8.4</t>
  </si>
  <si>
    <t xml:space="preserve">Zugang zum Quellcode</t>
  </si>
  <si>
    <t xml:space="preserve">Der Zugriff auf Quellcode und Entwicklungswerkzeuge ist auf berechtigte Rollen beschränkt und wird protokolliert.</t>
  </si>
  <si>
    <t xml:space="preserve">A.8.5</t>
  </si>
  <si>
    <t xml:space="preserve">Sichere Authentifizierung</t>
  </si>
  <si>
    <t xml:space="preserve">Für alle externen Zugänge und alle privilegierten Konten ist Mehr-Faktor-Authentifizierung aktiv.</t>
  </si>
  <si>
    <t xml:space="preserve">Mehr-Faktor-Authentifizierung ist eine Empfehlung dieser Vorlage. Die Norm verlangt angemessene Authentifizierungsverfahren entsprechend der Zugangssteuerungsregelung, ohne ein konkretes Verfahren vorzuschreiben.</t>
  </si>
  <si>
    <t xml:space="preserve">A.8.6</t>
  </si>
  <si>
    <t xml:space="preserve">Kapazitätssteuerung</t>
  </si>
  <si>
    <t xml:space="preserve">Die Kapazität kritischer Systeme wird überwacht und der künftige Bedarf wird regelmäßig prognostiziert; Auswertungen liegen vor.</t>
  </si>
  <si>
    <t xml:space="preserve">A.8.7</t>
  </si>
  <si>
    <t xml:space="preserve">Schutz gegen Schadsoftware</t>
  </si>
  <si>
    <t xml:space="preserve">Auf allen relevanten Systemen ist ein aktueller Schadsoftwareschutz aktiv und sein Status wird zentral überwacht.</t>
  </si>
  <si>
    <t xml:space="preserve">A.8.8</t>
  </si>
  <si>
    <t xml:space="preserve">Handhabung technischer Schwachstellen</t>
  </si>
  <si>
    <t xml:space="preserve">Schwachstellen werden regelmäßig erhoben, bewertet und innerhalb festgelegter Fristen behandelt; Nachweise liegen vor.</t>
  </si>
  <si>
    <t xml:space="preserve">A.8.9</t>
  </si>
  <si>
    <t xml:space="preserve">Konfigurationsmanagement</t>
  </si>
  <si>
    <t xml:space="preserve">Für Systeme im betrachteten Bereich existieren dokumentierte Soll-Konfigurationen und Abweichungen werden erkannt und behandelt.</t>
  </si>
  <si>
    <t xml:space="preserve">A.8.10</t>
  </si>
  <si>
    <t xml:space="preserve">Löschung von Informationen</t>
  </si>
  <si>
    <t xml:space="preserve">Löschregeln und Löschfristen sind festgelegt und die Löschung wird nachweislich durchgeführt.</t>
  </si>
  <si>
    <t xml:space="preserve">A.8.11</t>
  </si>
  <si>
    <t xml:space="preserve">Datenmaskierung</t>
  </si>
  <si>
    <t xml:space="preserve">Für Umgebungen ohne Produktivschutzniveau sind Maskierungs- oder Pseudonymisierungsverfahren festgelegt und umgesetzt.</t>
  </si>
  <si>
    <t xml:space="preserve">A.8.12</t>
  </si>
  <si>
    <t xml:space="preserve">Verhinderung von Datenlecks</t>
  </si>
  <si>
    <t xml:space="preserve">Maßnahmen gegen unbeabsichtigten Datenabfluss sind auf den identifizierten Abflusskanälen implementiert und werden überwacht.</t>
  </si>
  <si>
    <t xml:space="preserve">A.8.13</t>
  </si>
  <si>
    <t xml:space="preserve">Informationssicherung</t>
  </si>
  <si>
    <t xml:space="preserve">Backups kritischer Daten erfolgen nach dokumentiertem Plan und die Wiederherstellbarkeit wurde in den letzten 12 Monaten getestet.</t>
  </si>
  <si>
    <t xml:space="preserve">A.8.14</t>
  </si>
  <si>
    <t xml:space="preserve">Redundanz informationsverarbeitender Einrichtungen</t>
  </si>
  <si>
    <t xml:space="preserve">Für kritische informationsverarbeitende Einrichtungen sind Redundanzen umgesetzt und ihre Funktion wurde getestet.</t>
  </si>
  <si>
    <t xml:space="preserve">A.8.15</t>
  </si>
  <si>
    <t xml:space="preserve">Protokollierung</t>
  </si>
  <si>
    <t xml:space="preserve">Sicherheitsrelevante Ereignisse werden protokolliert; die Protokolle sind manipulationsgeschützt und haben eine definierte Aufbewahrungsfrist.</t>
  </si>
  <si>
    <t xml:space="preserve">A.8.16</t>
  </si>
  <si>
    <t xml:space="preserve">Überwachungsaktivitäten</t>
  </si>
  <si>
    <t xml:space="preserve">Systeme und Netzwerke werden auf anomales Verhalten überwacht und ausgelöste Alarme werden nachvollziehbar bearbeitet.</t>
  </si>
  <si>
    <t xml:space="preserve">A.8.17</t>
  </si>
  <si>
    <t xml:space="preserve">Uhrensynchronisation</t>
  </si>
  <si>
    <t xml:space="preserve">Relevante Systeme sind auf eine gemeinsame, verlässliche Zeitquelle synchronisiert und die Konfiguration ist dokumentiert.</t>
  </si>
  <si>
    <t xml:space="preserve">A.8.18</t>
  </si>
  <si>
    <t xml:space="preserve">Gebrauch von Hilfsprogrammen mit privilegierten Rechten</t>
  </si>
  <si>
    <t xml:space="preserve">Der Einsatz privilegierter Hilfsprogramme ist eingeschränkt, genehmigungspflichtig und wird protokolliert.</t>
  </si>
  <si>
    <t xml:space="preserve">A.8.19</t>
  </si>
  <si>
    <t xml:space="preserve">Installation von Software auf Systemen im Betrieb</t>
  </si>
  <si>
    <t xml:space="preserve">Die Softwareinstallation auf Produktivsystemen ist auf berechtigte Rollen beschränkt und folgt einem dokumentierten Verfahren.</t>
  </si>
  <si>
    <t xml:space="preserve">A.8.20</t>
  </si>
  <si>
    <t xml:space="preserve">Netzwerksicherheit</t>
  </si>
  <si>
    <t xml:space="preserve">Netzwerke werden anhand dokumentierter Regelwerke geschützt und die Regelwerke werden regelmäßig überprüft.</t>
  </si>
  <si>
    <t xml:space="preserve">A.8.21</t>
  </si>
  <si>
    <t xml:space="preserve">Sicherheit von Netzwerkdiensten</t>
  </si>
  <si>
    <t xml:space="preserve">Für genutzte Netzwerkdienste sind Sicherheitsmerkmale und Dienstgüte festgelegt und ihre Einhaltung wird überwacht.</t>
  </si>
  <si>
    <t xml:space="preserve">A.8.22</t>
  </si>
  <si>
    <t xml:space="preserve">Trennung von Netzwerken</t>
  </si>
  <si>
    <t xml:space="preserve">Netzsegmente sind nach Schutzbedarf getrennt, Übergänge sind kontrolliert und ein aktueller Netzplan liegt vor.</t>
  </si>
  <si>
    <t xml:space="preserve">A.8.23</t>
  </si>
  <si>
    <t xml:space="preserve">Webfilterung</t>
  </si>
  <si>
    <t xml:space="preserve">Der Zugriff auf unerwünschte externe Webinhalte ist technisch eingeschränkt und die Filterregeln werden gepflegt.</t>
  </si>
  <si>
    <t xml:space="preserve">A.8.24</t>
  </si>
  <si>
    <t xml:space="preserve">Verwendung von Kryptographie</t>
  </si>
  <si>
    <t xml:space="preserve">Eine Kryptographie-Vorgabe zu Verfahren, Schlüssellängen und Schlüsselverwaltung existiert und ist in den Systemen umgesetzt.</t>
  </si>
  <si>
    <t xml:space="preserve">§30 Abs. 2 Nr. 8</t>
  </si>
  <si>
    <t xml:space="preserve">A.8.25</t>
  </si>
  <si>
    <t xml:space="preserve">Sicherer Entwicklungslebenszyklus</t>
  </si>
  <si>
    <t xml:space="preserve">Sicherheitsanforderungen sind in allen Phasen des Entwicklungsprozesses verankert und die Einhaltung ist dokumentiert.</t>
  </si>
  <si>
    <t xml:space="preserve">A.8.26</t>
  </si>
  <si>
    <t xml:space="preserve">Anforderungen an die Anwendungssicherheit</t>
  </si>
  <si>
    <t xml:space="preserve">Für Anwendungen im betrachteten Bereich sind Sicherheitsanforderungen spezifiziert und ihre Erfüllung wird vor Freigabe geprüft.</t>
  </si>
  <si>
    <t xml:space="preserve">A.8.27</t>
  </si>
  <si>
    <t xml:space="preserve">Sichere Systemarchitektur und Entwicklungsgrundsätze</t>
  </si>
  <si>
    <t xml:space="preserve">Verbindliche Architektur- und Entwicklungsgrundsätze sind dokumentiert und werden bei Neuentwicklungen angewendet.</t>
  </si>
  <si>
    <t xml:space="preserve">A.8.28</t>
  </si>
  <si>
    <t xml:space="preserve">Sichere Programmierung</t>
  </si>
  <si>
    <t xml:space="preserve">Vorgaben für sichere Programmierung existieren und ihre Einhaltung wird durch Code-Reviews oder Werkzeuge überprüft.</t>
  </si>
  <si>
    <t xml:space="preserve">A.8.29</t>
  </si>
  <si>
    <t xml:space="preserve">Sicherheitsprüfung in Entwicklung und Abnahme</t>
  </si>
  <si>
    <t xml:space="preserve">Sicherheitstests sind fester Bestandteil von Entwicklung und Abnahme und die Testergebnisse liegen dokumentiert vor.</t>
  </si>
  <si>
    <t xml:space="preserve">A.8.30</t>
  </si>
  <si>
    <t xml:space="preserve">Ausgegliederte Entwicklung</t>
  </si>
  <si>
    <t xml:space="preserve">Für ausgegliederte Entwicklung sind Sicherheitsanforderungen vertraglich festgelegt und ihre Einhaltung wird überprüft.</t>
  </si>
  <si>
    <t xml:space="preserve">A.8.31</t>
  </si>
  <si>
    <t xml:space="preserve">Trennung von Entwicklungs-, Test- und Produktivumgebungen</t>
  </si>
  <si>
    <t xml:space="preserve">Entwicklungs-, Test- und Produktivumgebungen sind getrennt und die Übernahme zwischen den Umgebungen ist geregelt.</t>
  </si>
  <si>
    <t xml:space="preserve">A.8.32</t>
  </si>
  <si>
    <t xml:space="preserve">Änderungssteuerung</t>
  </si>
  <si>
    <t xml:space="preserve">Änderungen an Systemen im betrachteten Bereich folgen einem dokumentierten Verfahren mit Bewertung, Genehmigung, Test und Rückfallplan.</t>
  </si>
  <si>
    <t xml:space="preserve">A.8.33</t>
  </si>
  <si>
    <t xml:space="preserve">Testinformationen</t>
  </si>
  <si>
    <t xml:space="preserve">Testdaten werden kontrolliert ausgewählt und geschützt; die Verwendung von Produktivdaten in Testumgebungen ist geregelt.</t>
  </si>
  <si>
    <t xml:space="preserve">A.8.34</t>
  </si>
  <si>
    <t xml:space="preserve">Schutz von Informationssystemen während Auditprüfungen</t>
  </si>
  <si>
    <t xml:space="preserve">Prüfaktivitäten an Produktivsystemen werden vorab geplant und genehmigt, um Betriebsstörungen zu vermeiden.</t>
  </si>
  <si>
    <t xml:space="preserve">5. Dashboard — Ihr Gesamtbild</t>
  </si>
  <si>
    <t xml:space="preserve">Ihr Ergebnis auf einen Blick</t>
  </si>
  <si>
    <t xml:space="preserve">Assessment-Fortschritt</t>
  </si>
  <si>
    <t xml:space="preserve">Ihre nächsten drei Schritte</t>
  </si>
  <si>
    <t xml:space="preserve">Klauselanforderungen unter "Gesteuert"</t>
  </si>
  <si>
    <t xml:space="preserve">Zuerst bearbeiten. Diese Lücken verhindern eine Zertifizierung unabhängig vom Rest.</t>
  </si>
  <si>
    <t xml:space="preserve">Anwendbare Controls unter "Gesteuert"</t>
  </si>
  <si>
    <t xml:space="preserve">Danach bearbeiten. Nach Priorität sortiert im Blatt "4. Annex A" abarbeiten.</t>
  </si>
  <si>
    <t xml:space="preserve">Quick Wins (Priorität Hoch, höchstens 2 Tage)</t>
  </si>
  <si>
    <t xml:space="preserve">Schnell erledigt, hohe Wirkung. Gut geeignet für den Einstieg in die Umsetzung.</t>
  </si>
  <si>
    <t xml:space="preserve">Block A — Zertifizierungsblocker (Kapitel 4 bis 10)</t>
  </si>
  <si>
    <t xml:space="preserve">Anforderungen gesamt</t>
  </si>
  <si>
    <t xml:space="preserve">davon Reifegrad "Gesteuert" oder "Optimiert"</t>
  </si>
  <si>
    <t xml:space="preserve">davon unter "Gesteuert"</t>
  </si>
  <si>
    <t xml:space="preserve">Offene potenzielle Major Nonconformities</t>
  </si>
  <si>
    <t xml:space="preserve">Offene potenzielle Minor Nonconformities</t>
  </si>
  <si>
    <t xml:space="preserve">Zertifizierungsstatus</t>
  </si>
  <si>
    <t xml:space="preserve">Anzahl</t>
  </si>
  <si>
    <t xml:space="preserve">Anteil</t>
  </si>
  <si>
    <t xml:space="preserve">Kontrollsumme (muss "Anforderungen gesamt" entsprechen)</t>
  </si>
  <si>
    <t xml:space="preserve">Block B — Umsetzungsstand Annex A</t>
  </si>
  <si>
    <t xml:space="preserve">Controls gesamt</t>
  </si>
  <si>
    <t xml:space="preserve">als anwendbar erklärt</t>
  </si>
  <si>
    <t xml:space="preserve">begründet ausgeschlossen</t>
  </si>
  <si>
    <t xml:space="preserve">noch nicht entschieden</t>
  </si>
  <si>
    <t xml:space="preserve">Anwendbare Controls ohne Bezug zur Risikobehandlung</t>
  </si>
  <si>
    <t xml:space="preserve">Kontrollsumme (muss "als anwendbar erklärt" entsprechen)</t>
  </si>
  <si>
    <t xml:space="preserve">Anteil ab "Gesteuert"</t>
  </si>
  <si>
    <t xml:space="preserve">A.5 Organisatorische Controls</t>
  </si>
  <si>
    <t xml:space="preserve">A.6 Personenbezogene Controls</t>
  </si>
  <si>
    <t xml:space="preserve">A.7 Physische Controls</t>
  </si>
  <si>
    <t xml:space="preserve">A.8 Technologische Controls</t>
  </si>
  <si>
    <t xml:space="preserve">Kontrollsumme Themenbereiche</t>
  </si>
  <si>
    <t xml:space="preserve">Block C — Maßnahmensteuerung</t>
  </si>
  <si>
    <t xml:space="preserve">Offene Punkte gesamt (Reifegrad unter "Gesteuert")</t>
  </si>
  <si>
    <t xml:space="preserve">davon Priorität Hoch</t>
  </si>
  <si>
    <t xml:space="preserve">Gesamtaufwand offen (Tage)</t>
  </si>
  <si>
    <t xml:space="preserve">Quick Wins (Priorität Hoch, höchstens 2 Tage, offen)</t>
  </si>
  <si>
    <t xml:space="preserve">Controls mit Status "Optimiert" ohne hinterlegte Wirksamkeitskennzahl</t>
  </si>
  <si>
    <t xml:space="preserve">Findings ohne bestätigte Wirksamkeit</t>
  </si>
  <si>
    <t xml:space="preserve">Hinweis: Es wird bewusst kein kombinierter Gesamtscore über Klauseln und Controls gebildet. Klauselanforderungen sind verpflichtend, Annex-A-Controls sind risikoabhängig anwendbar. Basis der Prozentrechnung in Block B sind ausschließlich als anwendbar erklärte Controls.</t>
  </si>
  <si>
    <t xml:space="preserve">Finding-ID</t>
  </si>
  <si>
    <t xml:space="preserve">Herkunft (Klausel oder Control-ID)</t>
  </si>
  <si>
    <t xml:space="preserve">Beschreibung der Abweichung</t>
  </si>
  <si>
    <t xml:space="preserve">Ursachenanalyse (Root Cause)</t>
  </si>
  <si>
    <t xml:space="preserve">Sofortmaßnahme / Korrektur</t>
  </si>
  <si>
    <t xml:space="preserve">Korrekturmaßnahme</t>
  </si>
  <si>
    <t xml:space="preserve">Datum Wirksamkeitsprüfung</t>
  </si>
  <si>
    <t xml:space="preserve">Wirksamkeit bestätigt</t>
  </si>
  <si>
    <t xml:space="preserve">[F001]</t>
  </si>
  <si>
    <t xml:space="preserve">[z.B. A.8.8 oder 9.2.1]</t>
  </si>
  <si>
    <t xml:space="preserve">[z.B. Schwachstellenscans nur unregelmäßig, keine Fristen definiert]</t>
  </si>
  <si>
    <t xml:space="preserve">[z.B. keine Rolle für Schwachstellenmanagement benannt]</t>
  </si>
  <si>
    <t xml:space="preserve">[z.B. Ad-hoc-Scan durchgeführt am TT.MM.JJJJ]</t>
  </si>
  <si>
    <t xml:space="preserve">[z.B. Prozess mit Fristen eingeführt und Rolle benannt]</t>
  </si>
  <si>
    <t xml:space="preserve">[z.B. Nachweis im Ticket XY]</t>
  </si>
  <si>
    <t xml:space="preserve">F001</t>
  </si>
  <si>
    <t xml:space="preserve">F002</t>
  </si>
  <si>
    <t xml:space="preserve">F003</t>
  </si>
  <si>
    <t xml:space="preserve">F004</t>
  </si>
  <si>
    <t xml:space="preserve">F005</t>
  </si>
  <si>
    <t xml:space="preserve">F006</t>
  </si>
  <si>
    <t xml:space="preserve">F007</t>
  </si>
  <si>
    <t xml:space="preserve">F008</t>
  </si>
  <si>
    <t xml:space="preserve">F009</t>
  </si>
  <si>
    <t xml:space="preserve">F010</t>
  </si>
  <si>
    <t xml:space="preserve">F011</t>
  </si>
  <si>
    <t xml:space="preserve">F012</t>
  </si>
  <si>
    <t xml:space="preserve">F013</t>
  </si>
  <si>
    <t xml:space="preserve">F014</t>
  </si>
  <si>
    <t xml:space="preserve">F015</t>
  </si>
  <si>
    <t xml:space="preserve">F016</t>
  </si>
  <si>
    <t xml:space="preserve">F017</t>
  </si>
  <si>
    <t xml:space="preserve">F018</t>
  </si>
  <si>
    <t xml:space="preserve">F019</t>
  </si>
  <si>
    <t xml:space="preserve">F020</t>
  </si>
  <si>
    <t xml:space="preserve">F021</t>
  </si>
  <si>
    <t xml:space="preserve">F022</t>
  </si>
  <si>
    <t xml:space="preserve">F023</t>
  </si>
  <si>
    <t xml:space="preserve">F024</t>
  </si>
  <si>
    <t xml:space="preserve">F025</t>
  </si>
  <si>
    <t xml:space="preserve">F026</t>
  </si>
  <si>
    <t xml:space="preserve">F027</t>
  </si>
  <si>
    <t xml:space="preserve">F028</t>
  </si>
  <si>
    <t xml:space="preserve">F029</t>
  </si>
  <si>
    <t xml:space="preserve">F030</t>
  </si>
  <si>
    <t xml:space="preserve">F031</t>
  </si>
  <si>
    <t xml:space="preserve">F032</t>
  </si>
  <si>
    <t xml:space="preserve">F033</t>
  </si>
  <si>
    <t xml:space="preserve">F034</t>
  </si>
  <si>
    <t xml:space="preserve">F035</t>
  </si>
  <si>
    <t xml:space="preserve">F036</t>
  </si>
  <si>
    <t xml:space="preserve">F037</t>
  </si>
  <si>
    <t xml:space="preserve">F038</t>
  </si>
  <si>
    <t xml:space="preserve">F039</t>
  </si>
  <si>
    <t xml:space="preserve">F040</t>
  </si>
  <si>
    <t xml:space="preserve">Kennzahlen</t>
  </si>
  <si>
    <t xml:space="preserve">Offene Punkte mit Priorität Hoch (aus den Registern)</t>
  </si>
  <si>
    <t xml:space="preserve">Gesamtaufwand offen (Tage, aus den Registern)</t>
  </si>
  <si>
    <t xml:space="preserve">Auslöser</t>
  </si>
  <si>
    <t xml:space="preserve">Erforderliches Dokument</t>
  </si>
  <si>
    <t xml:space="preserve">Vorhanden?</t>
  </si>
  <si>
    <t xml:space="preserve">Speicherort / Link</t>
  </si>
  <si>
    <t xml:space="preserve">Zuletzt geprüft</t>
  </si>
  <si>
    <t xml:space="preserve">Prüfzyklus</t>
  </si>
  <si>
    <t xml:space="preserve">[4.3]</t>
  </si>
  <si>
    <t xml:space="preserve">[z.B. \\SharePoint\ISMS\Scope.docx]</t>
  </si>
  <si>
    <t xml:space="preserve">Klausel (immer erforderlich)</t>
  </si>
  <si>
    <t xml:space="preserve">ISMS-Geltungsbereich (Scope-Dokument)</t>
  </si>
  <si>
    <t xml:space="preserve">Informationssicherheitspolitik</t>
  </si>
  <si>
    <t xml:space="preserve">Prozess der Informationssicherheits-Risikobeurteilung</t>
  </si>
  <si>
    <t xml:space="preserve">Prozess der Informationssicherheits-Risikobehandlung</t>
  </si>
  <si>
    <t xml:space="preserve">Ergebnisse der Risikobeurteilung</t>
  </si>
  <si>
    <t xml:space="preserve">6.1.3 / 8.3</t>
  </si>
  <si>
    <t xml:space="preserve">Risikobehandlungsplan</t>
  </si>
  <si>
    <t xml:space="preserve">Statement of Applicability (SoA)</t>
  </si>
  <si>
    <t xml:space="preserve">Informationssicherheitsziele</t>
  </si>
  <si>
    <t xml:space="preserve">Kompetenznachweise (Schulungen, Qualifikationen)</t>
  </si>
  <si>
    <t xml:space="preserve">7.5</t>
  </si>
  <si>
    <t xml:space="preserve">Übersicht der dokumentierten Information (Dokumentenlenkung)</t>
  </si>
  <si>
    <t xml:space="preserve">Dokumentierte Information zur Betriebsplanung und -steuerung</t>
  </si>
  <si>
    <t xml:space="preserve">Überwachungs- und Messergebnisse</t>
  </si>
  <si>
    <t xml:space="preserve">Internes Auditprogramm</t>
  </si>
  <si>
    <t xml:space="preserve">Ergebnisse der internen Audits</t>
  </si>
  <si>
    <t xml:space="preserve">Ergebnisse der Managementbewertung</t>
  </si>
  <si>
    <t xml:space="preserve">Nachweise über Nichtkonformitäten und ergriffene Korrekturmaßnahmen</t>
  </si>
  <si>
    <t xml:space="preserve">Control (nur bei Anwendbarkeit)</t>
  </si>
  <si>
    <t xml:space="preserve">Inventar der Informationswerte</t>
  </si>
  <si>
    <t xml:space="preserve">Regeln zum zulässigen Umgang mit Informationswerten</t>
  </si>
  <si>
    <t xml:space="preserve">Verfahren zur Behandlung von Sicherheitsvorfällen</t>
  </si>
  <si>
    <t xml:space="preserve">Verzeichnis rechtlicher, regulatorischer und vertraglicher Anforderungen</t>
  </si>
  <si>
    <t xml:space="preserve">Arbeitsvertragliche Regelungen zur Informationssicherheit</t>
  </si>
  <si>
    <t xml:space="preserve">Vertraulichkeitsvereinbarungen</t>
  </si>
  <si>
    <t xml:space="preserve">Konfigurationsvorgaben für Systeme und Netzwerke</t>
  </si>
  <si>
    <t xml:space="preserve">Protokollierungskonzept und Protokolldaten</t>
  </si>
  <si>
    <t xml:space="preserve">Grundsätze für sichere Systemarchitektur und Entwicklung</t>
  </si>
  <si>
    <t xml:space="preserve">ISO/IEC 27001:2022 — Gap Assessment</t>
  </si>
  <si>
    <t xml:space="preserve">Diese Angaben sind für die Auswertung nicht erforderlich. Sie können das Deckblatt ausfüllen, sobald Sie mit der Umsetzung beginnen.</t>
  </si>
  <si>
    <t xml:space="preserve">Titel</t>
  </si>
  <si>
    <t xml:space="preserve">Normversion</t>
  </si>
  <si>
    <t xml:space="preserve">ISO/IEC 27001:2022 + Amd 1:2024</t>
  </si>
  <si>
    <t xml:space="preserve">Version</t>
  </si>
  <si>
    <t xml:space="preserve">1.0</t>
  </si>
  <si>
    <t xml:space="preserve">Erstellt am</t>
  </si>
  <si>
    <t xml:space="preserve">TT.MM.JJJJ</t>
  </si>
  <si>
    <t xml:space="preserve">Letzte Aktualisierung</t>
  </si>
  <si>
    <t xml:space="preserve">ISMS-Geltungsbereich (Scope) (später)</t>
  </si>
  <si>
    <t xml:space="preserve">[z.B. Entwicklung und Betrieb der SaaS-Plattform am Standort Musterstadt]</t>
  </si>
  <si>
    <t xml:space="preserve">Ausschlüsse vom Scope (später)</t>
  </si>
  <si>
    <t xml:space="preserve">[z.B. Produktionsstandort Musterhausen, siehe Begründung im SoA]</t>
  </si>
  <si>
    <t xml:space="preserve">Verantwortlicher (ISB)</t>
  </si>
  <si>
    <t xml:space="preserve">Assessor / Durchführender</t>
  </si>
  <si>
    <t xml:space="preserve">Freigegeben durch (später)</t>
  </si>
  <si>
    <t xml:space="preserve">Zertifizierungsziel (später)</t>
  </si>
  <si>
    <t xml:space="preserve">[Stage 1 / Stage 2 / Überwachungsaudit / interne Standortbestimmung]</t>
  </si>
  <si>
    <t xml:space="preserve">Geplanter Audittermin (später)</t>
  </si>
  <si>
    <t xml:space="preserve">Nächste Prüfung</t>
  </si>
  <si>
    <t xml:space="preserve">Vertraulichkeitsstufe</t>
  </si>
  <si>
    <t xml:space="preserve">[Intern / Vertraulich / Streng vertraulich]</t>
  </si>
  <si>
    <t xml:space="preserve">Haftungshinweis</t>
  </si>
  <si>
    <t xml:space="preserve">Diese Vorlage dient als Ausgangspunkt für eine Standortbestimmung nach ISO/IEC 27001:2022 und ersetzt keine individuelle Anpassung an die Gegebenheiten Ihres Unternehmens. Es wird keine Gewähr für Vollständigkeit, Aktualität oder Zertifizierungsfähigkeit übernommen. Die Prüfung und Freigabe durch fachkundige Personen (ISB, interne Auditoren, Rechtsberatung) liegt in Ihrer Verantwortung. Hinweis zum Inhalt: Alle Prüffragen in dieser Vorlage sind eigene Formulierungen des Herausgebers. Es wird kein Normtext der ISO/IEC 27001 oder ISO/IEC 27002 wiedergegeben, auch nicht auszugsweise. Control-IDs, Klauselnummern und Kurztitel dienen ausschließlich der Zuordnung. Der verbindliche Wortlaut der Anforderungen ergibt sich ausschließlich aus der kostenpflichtig zu beziehenden Norm.</t>
  </si>
  <si>
    <t xml:space="preserve">Urheberrecht und Abgrenzung zur Norm</t>
  </si>
  <si>
    <t xml:space="preserve">Alle Prüffragen in diesem Dokument sind eigene Formulierungen und geben den Wortlaut der ISO/IEC 27001 nicht wieder. Das Dokument ersetzt die Norm nicht. Für die Auslegung im Einzelfall ist ein lizenziertes Exemplar der Norm erforderlich. Prüffragen, die als 'Praxisempfehlung' gekennzeichnet sind, gehen bewusst über den Normtext hinaus und sind nicht zwingend auditrelevant.</t>
  </si>
  <si>
    <t xml:space="preserve">Herkunft</t>
  </si>
  <si>
    <t xml:space="preserve">Risikobehandlung</t>
  </si>
  <si>
    <t xml:space="preserve">Gesetzlich</t>
  </si>
  <si>
    <t xml:space="preserve">Regulatorisch</t>
  </si>
  <si>
    <t xml:space="preserve">Vertraglich</t>
  </si>
  <si>
    <t xml:space="preserve">Betrieblich</t>
  </si>
  <si>
    <t xml:space="preserve">Begründung Ausschluss</t>
  </si>
  <si>
    <t xml:space="preserve">Bezug Risiko-ID</t>
  </si>
  <si>
    <t xml:space="preserve">Umsetzungsstatus</t>
  </si>
  <si>
    <t xml:space="preserve">Referenzdokument</t>
  </si>
  <si>
    <t xml:space="preserve">[A.5.1]</t>
  </si>
  <si>
    <t xml:space="preserve">[aus Blatt Annex A]</t>
  </si>
  <si>
    <t xml:space="preserve">[X]</t>
  </si>
  <si>
    <t xml:space="preserve">[z.B. keine eigene Softwareentwicklung im Scope]</t>
  </si>
  <si>
    <t xml:space="preserve">[R-001]</t>
  </si>
  <si>
    <t xml:space="preserve">C-001</t>
  </si>
  <si>
    <t xml:space="preserve">Eigene Ableitung aus Risikobehandlung</t>
  </si>
  <si>
    <t xml:space="preserve">C-002</t>
  </si>
  <si>
    <t xml:space="preserve">C-003</t>
  </si>
  <si>
    <t xml:space="preserve">C-004</t>
  </si>
  <si>
    <t xml:space="preserve">C-005</t>
  </si>
  <si>
    <t xml:space="preserve">C-006</t>
  </si>
  <si>
    <t xml:space="preserve">C-007</t>
  </si>
  <si>
    <t xml:space="preserve">C-008</t>
  </si>
  <si>
    <t xml:space="preserve">C-009</t>
  </si>
  <si>
    <t xml:space="preserve">C-010</t>
  </si>
  <si>
    <t xml:space="preserve">C-011</t>
  </si>
  <si>
    <t xml:space="preserve">C-012</t>
  </si>
  <si>
    <t xml:space="preserve">C-013</t>
  </si>
  <si>
    <t xml:space="preserve">C-014</t>
  </si>
  <si>
    <t xml:space="preserve">C-015</t>
  </si>
  <si>
    <t xml:space="preserve">C-016</t>
  </si>
  <si>
    <t xml:space="preserve">C-017</t>
  </si>
  <si>
    <t xml:space="preserve">C-018</t>
  </si>
  <si>
    <t xml:space="preserve">C-019</t>
  </si>
  <si>
    <t xml:space="preserve">C-020</t>
  </si>
  <si>
    <t xml:space="preserve">Anwendbare Controls ohne Begründung (SoA unvollständig nach 6.1.3 d)</t>
  </si>
  <si>
    <t xml:space="preserve">Dieser Wert muss für ein Audit null sein.</t>
  </si>
  <si>
    <t xml:space="preserve">Control-ID / Klausel</t>
  </si>
  <si>
    <t xml:space="preserve">Kennzahl</t>
  </si>
  <si>
    <t xml:space="preserve">Definition und Erhebungsweise</t>
  </si>
  <si>
    <t xml:space="preserve">Messfrequenz</t>
  </si>
  <si>
    <t xml:space="preserve">Zielwert (Baseline)</t>
  </si>
  <si>
    <t xml:space="preserve">Letzte Messung (Datum)</t>
  </si>
  <si>
    <t xml:space="preserve">Letzter Messwert</t>
  </si>
  <si>
    <t xml:space="preserve">Zielwert erreicht?</t>
  </si>
  <si>
    <t xml:space="preserve">[A.5.9]</t>
  </si>
  <si>
    <t xml:space="preserve">[z.B. 0]</t>
  </si>
  <si>
    <t xml:space="preserve">[Freitext]</t>
  </si>
  <si>
    <t xml:space="preserve">Assets ohne benannten Eigentümer</t>
  </si>
  <si>
    <t xml:space="preserve">Anzahl der Einträge im Inventar der Informationswerte, denen kein Eigentümer zugeordnet ist; Auswertung aus dem Inventar.</t>
  </si>
  <si>
    <t xml:space="preserve">Quartalsweise</t>
  </si>
  <si>
    <t xml:space="preserve">Ausgewertete Threat-Intelligence-Quellen</t>
  </si>
  <si>
    <t xml:space="preserve">Anzahl der im Quartal ausgewerteten und dokumentierten Quellen für Bedrohungsinformationen.</t>
  </si>
  <si>
    <t xml:space="preserve">mindestens 1</t>
  </si>
  <si>
    <t xml:space="preserve">Rezertifizierte Zugangsrechte</t>
  </si>
  <si>
    <t xml:space="preserve">Anteil der Benutzerkonten, deren Zugangsrechte in der letzten Rezertifizierungsrunde bestätigt oder entzogen wurden.</t>
  </si>
  <si>
    <t xml:space="preserve">Halbjährlich</t>
  </si>
  <si>
    <t xml:space="preserve">Einhaltung der Reaktionszeit bei Vorfällen</t>
  </si>
  <si>
    <t xml:space="preserve">Anteil der Sicherheitsvorfälle, bei denen die im Vorfallprozess festgelegte Reaktionszeit eingehalten wurde.</t>
  </si>
  <si>
    <t xml:space="preserve">Aktuelle Awareness-Schulung</t>
  </si>
  <si>
    <t xml:space="preserve">Anteil der Beschäftigten mit einer in den letzten zwölf Monaten abgeschlossenen Awareness-Schulung; Auswertung aus dem Schulungsnachweis.</t>
  </si>
  <si>
    <t xml:space="preserve">Jährlich</t>
  </si>
  <si>
    <t xml:space="preserve">Fristgerechter Rechteentzug bei Austritt</t>
  </si>
  <si>
    <t xml:space="preserve">Anteil der Austritte, bei denen alle Zugänge innerhalb eines Arbeitstags entzogen wurden.</t>
  </si>
  <si>
    <t xml:space="preserve">Endgeräte mit aktuellem Schadsoftwareschutz</t>
  </si>
  <si>
    <t xml:space="preserve">Anteil der verwalteten Endgeräte mit aktivem und aktuellem Schadsoftwareschutz laut zentraler Konsole.</t>
  </si>
  <si>
    <t xml:space="preserve">Monatlich</t>
  </si>
  <si>
    <t xml:space="preserve">Kritische Schwachstellen außerhalb des Patch-SLA</t>
  </si>
  <si>
    <t xml:space="preserve">Anzahl der als kritisch bewerteten Schwachstellen, die älter als die im Patch-SLA festgelegte Frist sind.</t>
  </si>
  <si>
    <t xml:space="preserve">Erfolgreiche Wiederherstellungstests</t>
  </si>
  <si>
    <t xml:space="preserve">Anzahl der im Zeitraum durchgeführten und erfolgreich abgeschlossenen Rücksicherungstests.</t>
  </si>
  <si>
    <t xml:space="preserve">mindestens 2</t>
  </si>
  <si>
    <t xml:space="preserve">Systeme ohne zentrale Protokollierung</t>
  </si>
  <si>
    <t xml:space="preserve">Anzahl der als kritisch eingestuften Systeme, deren Protokolle nicht an die zentrale Protokollierung angebunden sind.</t>
  </si>
  <si>
    <t xml:space="preserve">9.2</t>
  </si>
  <si>
    <t xml:space="preserve">Durchgeführte interne Audits</t>
  </si>
  <si>
    <t xml:space="preserve">Anzahl der gemäß Auditprogramm im Jahr durchgeführten internen ISMS-Audits.</t>
  </si>
  <si>
    <t xml:space="preserve">Korrekturmaßnahmen mit bestätigter Wirksamkeit</t>
  </si>
  <si>
    <t xml:space="preserve">Anteil der abgeschlossenen Korrekturmaßnahmen, deren Wirksamkeit dokumentiert bestätigt wurde.</t>
  </si>
</sst>
</file>

<file path=xl/styles.xml><?xml version="1.0" encoding="utf-8"?>
<styleSheet xmlns="http://schemas.openxmlformats.org/spreadsheetml/2006/main">
  <numFmts count="5">
    <numFmt numFmtId="164" formatCode="General"/>
    <numFmt numFmtId="165" formatCode="General"/>
    <numFmt numFmtId="166" formatCode="@"/>
    <numFmt numFmtId="167" formatCode="0.0%"/>
    <numFmt numFmtId="168" formatCode="0\ %"/>
  </numFmts>
  <fonts count="39">
    <font>
      <sz val="12"/>
      <color rgb="FF000000"/>
      <name val="Aptos Narrow"/>
      <family val="2"/>
      <charset val="1"/>
    </font>
    <font>
      <sz val="10"/>
      <name val="Arial"/>
      <family val="0"/>
    </font>
    <font>
      <sz val="10"/>
      <name val="Arial"/>
      <family val="0"/>
    </font>
    <font>
      <sz val="10"/>
      <name val="Arial"/>
      <family val="0"/>
    </font>
    <font>
      <b val="true"/>
      <sz val="18"/>
      <color rgb="FF1A1A1A"/>
      <name val="Zen Kaku Gothic New"/>
      <family val="0"/>
      <charset val="1"/>
    </font>
    <font>
      <sz val="12"/>
      <color rgb="FF1A1A1A"/>
      <name val="Zen Kaku Gothic New"/>
      <family val="0"/>
      <charset val="1"/>
    </font>
    <font>
      <i val="true"/>
      <sz val="11"/>
      <color rgb="FF5B7F6A"/>
      <name val="Zen Kaku Gothic New"/>
      <family val="0"/>
      <charset val="1"/>
    </font>
    <font>
      <b val="true"/>
      <sz val="16"/>
      <color rgb="FFF8F6F1"/>
      <name val="Zen Kaku Gothic New"/>
      <family val="0"/>
      <charset val="1"/>
    </font>
    <font>
      <b val="true"/>
      <sz val="12"/>
      <color rgb="FFF8F6F1"/>
      <name val="Zen Kaku Gothic New"/>
      <family val="0"/>
      <charset val="1"/>
    </font>
    <font>
      <b val="true"/>
      <sz val="14"/>
      <color rgb="FF4A6B58"/>
      <name val="Zen Kaku Gothic New"/>
      <family val="0"/>
      <charset val="1"/>
    </font>
    <font>
      <b val="true"/>
      <sz val="12"/>
      <color rgb="FF1A1A1A"/>
      <name val="Zen Kaku Gothic New"/>
      <family val="0"/>
      <charset val="1"/>
    </font>
    <font>
      <sz val="12"/>
      <color rgb="FF6B6760"/>
      <name val="Zen Kaku Gothic New"/>
      <family val="0"/>
      <charset val="1"/>
    </font>
    <font>
      <b val="true"/>
      <sz val="12"/>
      <color rgb="FF4A6B58"/>
      <name val="Zen Kaku Gothic New"/>
      <family val="0"/>
      <charset val="1"/>
    </font>
    <font>
      <i val="true"/>
      <sz val="10"/>
      <color rgb="FF8A8578"/>
      <name val="Zen Kaku Gothic New"/>
      <family val="0"/>
      <charset val="1"/>
    </font>
    <font>
      <b val="true"/>
      <sz val="14"/>
      <color rgb="FFF8F6F1"/>
      <name val="Zen Kaku Gothic New"/>
      <family val="0"/>
      <charset val="1"/>
    </font>
    <font>
      <b val="true"/>
      <sz val="12"/>
      <color rgb="FF8A8578"/>
      <name val="Zen Kaku Gothic New"/>
      <family val="0"/>
      <charset val="1"/>
    </font>
    <font>
      <b val="true"/>
      <sz val="12"/>
      <color rgb="FFA8483A"/>
      <name val="Zen Kaku Gothic New"/>
      <family val="0"/>
      <charset val="1"/>
    </font>
    <font>
      <b val="true"/>
      <sz val="12"/>
      <color rgb="FF6B6760"/>
      <name val="Zen Kaku Gothic New"/>
      <family val="0"/>
      <charset val="1"/>
    </font>
    <font>
      <b val="true"/>
      <sz val="12"/>
      <color rgb="FF2F4A3B"/>
      <name val="Zen Kaku Gothic New"/>
      <family val="0"/>
      <charset val="1"/>
    </font>
    <font>
      <i val="true"/>
      <sz val="12"/>
      <color rgb="FF6B6760"/>
      <name val="Zen Kaku Gothic New"/>
      <family val="0"/>
      <charset val="1"/>
    </font>
    <font>
      <i val="true"/>
      <sz val="12"/>
      <color rgb="FF8A8578"/>
      <name val="Zen Kaku Gothic New"/>
      <family val="0"/>
      <charset val="1"/>
    </font>
    <font>
      <sz val="12"/>
      <color rgb="FF6B6760"/>
      <name val="JetBrains Mono"/>
      <family val="0"/>
      <charset val="1"/>
    </font>
    <font>
      <i val="true"/>
      <sz val="10"/>
      <color rgb="FF6B6760"/>
      <name val="Zen Kaku Gothic New"/>
      <family val="0"/>
      <charset val="1"/>
    </font>
    <font>
      <b val="true"/>
      <sz val="13"/>
      <color rgb="FFF8F6F1"/>
      <name val="Zen Kaku Gothic New"/>
      <family val="0"/>
      <charset val="1"/>
    </font>
    <font>
      <b val="true"/>
      <sz val="13"/>
      <color rgb="FF4A6B58"/>
      <name val="Zen Kaku Gothic New"/>
      <family val="0"/>
      <charset val="1"/>
    </font>
    <font>
      <i val="true"/>
      <sz val="9"/>
      <color rgb="FF6B6760"/>
      <name val="Zen Kaku Gothic New"/>
      <family val="0"/>
      <charset val="1"/>
    </font>
    <font>
      <b val="true"/>
      <sz val="11"/>
      <color rgb="FFF8F6F1"/>
      <name val="Zen Kaku Gothic New"/>
      <family val="0"/>
      <charset val="1"/>
    </font>
    <font>
      <i val="true"/>
      <sz val="11"/>
      <color rgb="FF8A8578"/>
      <name val="Zen Kaku Gothic New"/>
      <family val="0"/>
      <charset val="1"/>
    </font>
    <font>
      <sz val="11"/>
      <color rgb="FF6B6760"/>
      <name val="JetBrains Mono"/>
      <family val="0"/>
      <charset val="1"/>
    </font>
    <font>
      <sz val="11"/>
      <color rgb="FF1A1A1A"/>
      <name val="Zen Kaku Gothic New"/>
      <family val="0"/>
      <charset val="1"/>
    </font>
    <font>
      <b val="true"/>
      <sz val="10"/>
      <color rgb="FF4A6B58"/>
      <name val="Zen Kaku Gothic New"/>
      <family val="0"/>
      <charset val="1"/>
    </font>
    <font>
      <sz val="10"/>
      <color rgb="FF1A1A1A"/>
      <name val="Zen Kaku Gothic New"/>
      <family val="0"/>
      <charset val="1"/>
    </font>
    <font>
      <sz val="10"/>
      <color rgb="FF8A8578"/>
      <name val="Zen Kaku Gothic New"/>
      <family val="0"/>
      <charset val="1"/>
    </font>
    <font>
      <b val="true"/>
      <sz val="10"/>
      <color rgb="FF1A1A1A"/>
      <name val="Zen Kaku Gothic New"/>
      <family val="0"/>
      <charset val="1"/>
    </font>
    <font>
      <sz val="11"/>
      <color rgb="FF6B6760"/>
      <name val="Zen Kaku Gothic New"/>
      <family val="0"/>
      <charset val="1"/>
    </font>
    <font>
      <b val="true"/>
      <sz val="11"/>
      <color rgb="FF5B7F6A"/>
      <name val="Zen Kaku Gothic New"/>
      <family val="0"/>
      <charset val="1"/>
    </font>
    <font>
      <sz val="12"/>
      <color rgb="FF5B7F6A"/>
      <name val="JetBrains Mono"/>
      <family val="0"/>
      <charset val="1"/>
    </font>
    <font>
      <sz val="12"/>
      <color rgb="FF5B7F6A"/>
      <name val="Zen Kaku Gothic New"/>
      <family val="0"/>
      <charset val="1"/>
    </font>
    <font>
      <b val="true"/>
      <sz val="12"/>
      <color rgb="FF5B7F6A"/>
      <name val="Zen Kaku Gothic New"/>
      <family val="0"/>
      <charset val="1"/>
    </font>
  </fonts>
  <fills count="15">
    <fill>
      <patternFill patternType="none"/>
    </fill>
    <fill>
      <patternFill patternType="gray125"/>
    </fill>
    <fill>
      <patternFill patternType="solid">
        <fgColor rgb="FFF8F6F1"/>
        <bgColor rgb="FFFDFCF8"/>
      </patternFill>
    </fill>
    <fill>
      <patternFill patternType="solid">
        <fgColor rgb="FF1A1A1A"/>
        <bgColor rgb="FF2C2C2C"/>
      </patternFill>
    </fill>
    <fill>
      <patternFill patternType="solid">
        <fgColor rgb="FFFDFCF8"/>
        <bgColor rgb="FFF8F6F1"/>
      </patternFill>
    </fill>
    <fill>
      <patternFill patternType="solid">
        <fgColor rgb="FF5B7F6A"/>
        <bgColor rgb="FF4A6B58"/>
      </patternFill>
    </fill>
    <fill>
      <patternFill patternType="solid">
        <fgColor rgb="FFF2F0E9"/>
        <bgColor rgb="FFEFEDE6"/>
      </patternFill>
    </fill>
    <fill>
      <patternFill patternType="solid">
        <fgColor rgb="FF2C2C2C"/>
        <bgColor rgb="FF1A1A1A"/>
      </patternFill>
    </fill>
    <fill>
      <patternFill patternType="solid">
        <fgColor rgb="FFF2DDD9"/>
        <bgColor rgb="FFE8E4DA"/>
      </patternFill>
    </fill>
    <fill>
      <patternFill patternType="solid">
        <fgColor rgb="FFEFEDE6"/>
        <bgColor rgb="FFF2F0E9"/>
      </patternFill>
    </fill>
    <fill>
      <patternFill patternType="solid">
        <fgColor rgb="FFE8E4DA"/>
        <bgColor rgb="FFF2DDD9"/>
      </patternFill>
    </fill>
    <fill>
      <patternFill patternType="solid">
        <fgColor rgb="FFEAF0EC"/>
        <bgColor rgb="FFEFEDE6"/>
      </patternFill>
    </fill>
    <fill>
      <patternFill patternType="solid">
        <fgColor rgb="FFD7E7DD"/>
        <bgColor rgb="FFE8E4DA"/>
      </patternFill>
    </fill>
    <fill>
      <patternFill patternType="solid">
        <fgColor rgb="FFB9D4C4"/>
        <bgColor rgb="FFD7E7DD"/>
      </patternFill>
    </fill>
    <fill>
      <patternFill patternType="solid">
        <fgColor rgb="FF4A6B58"/>
        <bgColor rgb="FF6B6760"/>
      </patternFill>
    </fill>
  </fills>
  <borders count="3">
    <border diagonalUp="false" diagonalDown="false">
      <left/>
      <right/>
      <top/>
      <bottom/>
      <diagonal/>
    </border>
    <border diagonalUp="false" diagonalDown="false">
      <left style="thin">
        <color rgb="FFE8E4DA"/>
      </left>
      <right style="thin">
        <color rgb="FFE8E4DA"/>
      </right>
      <top/>
      <bottom style="thin">
        <color rgb="FFE8E4DA"/>
      </bottom>
      <diagonal/>
    </border>
    <border diagonalUp="false" diagonalDown="false">
      <left style="thin">
        <color rgb="FFE8E4DA"/>
      </left>
      <right style="thin">
        <color rgb="FFE8E4DA"/>
      </right>
      <top style="thin">
        <color rgb="FFE8E4DA"/>
      </top>
      <bottom style="thin">
        <color rgb="FFE8E4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4" borderId="2" xfId="0" applyFont="true" applyBorder="true" applyAlignment="false" applyProtection="false">
      <alignment horizontal="general" vertical="bottom" textRotation="0" wrapText="false" indent="0" shrinkToFit="false"/>
      <protection locked="true" hidden="false"/>
    </xf>
    <xf numFmtId="164" fontId="8" fillId="5" borderId="2" xfId="0" applyFont="true" applyBorder="true" applyAlignment="true" applyProtection="false">
      <alignment horizontal="general" vertical="center" textRotation="0" wrapText="false" indent="0" shrinkToFit="false"/>
      <protection locked="true" hidden="false"/>
    </xf>
    <xf numFmtId="164" fontId="5" fillId="6" borderId="2" xfId="0" applyFont="true" applyBorder="true" applyAlignment="true" applyProtection="false">
      <alignment horizontal="general" vertical="top" textRotation="0" wrapText="true" indent="0" shrinkToFit="false"/>
      <protection locked="true" hidden="false"/>
    </xf>
    <xf numFmtId="164" fontId="9"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general" vertical="top" textRotation="0" wrapText="true" indent="0" shrinkToFit="false"/>
      <protection locked="true" hidden="false"/>
    </xf>
    <xf numFmtId="164" fontId="11" fillId="4" borderId="2" xfId="0" applyFont="true" applyBorder="true" applyAlignment="true" applyProtection="false">
      <alignment horizontal="general" vertical="top" textRotation="0" wrapText="true" indent="0" shrinkToFit="false"/>
      <protection locked="true" hidden="false"/>
    </xf>
    <xf numFmtId="164" fontId="8" fillId="7" borderId="2" xfId="0" applyFont="true" applyBorder="true" applyAlignment="false" applyProtection="false">
      <alignment horizontal="general" vertical="bottom" textRotation="0" wrapText="false" indent="0" shrinkToFit="false"/>
      <protection locked="true" hidden="false"/>
    </xf>
    <xf numFmtId="164" fontId="10" fillId="4" borderId="2" xfId="0" applyFont="true" applyBorder="true" applyAlignment="true" applyProtection="false">
      <alignment horizontal="general" vertical="center" textRotation="0" wrapText="true" indent="0" shrinkToFit="false"/>
      <protection locked="true" hidden="false"/>
    </xf>
    <xf numFmtId="164" fontId="11" fillId="4" borderId="2" xfId="0" applyFont="true" applyBorder="true" applyAlignment="true" applyProtection="false">
      <alignment horizontal="general" vertical="center" textRotation="0" wrapText="true" indent="0" shrinkToFit="false"/>
      <protection locked="true" hidden="false"/>
    </xf>
    <xf numFmtId="164" fontId="5" fillId="4" borderId="2"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general" vertical="top" textRotation="0" wrapText="true" indent="0" shrinkToFit="false"/>
      <protection locked="true" hidden="false"/>
    </xf>
    <xf numFmtId="164" fontId="13" fillId="2" borderId="0" xfId="0" applyFont="true" applyBorder="true" applyAlignment="false" applyProtection="false">
      <alignment horizontal="general" vertical="bottom" textRotation="0" wrapText="false" indent="0" shrinkToFit="false"/>
      <protection locked="true" hidden="false"/>
    </xf>
    <xf numFmtId="164" fontId="14" fillId="3" borderId="2" xfId="0" applyFont="true" applyBorder="true" applyAlignment="true" applyProtection="false">
      <alignment horizontal="general" vertical="center" textRotation="0" wrapText="false" indent="0" shrinkToFit="false"/>
      <protection locked="true" hidden="false"/>
    </xf>
    <xf numFmtId="164" fontId="15" fillId="6" borderId="2" xfId="0" applyFont="true" applyBorder="true" applyAlignment="true" applyProtection="false">
      <alignment horizontal="general" vertical="center" textRotation="0" wrapText="true" indent="0" shrinkToFit="false"/>
      <protection locked="true" hidden="false"/>
    </xf>
    <xf numFmtId="164" fontId="5" fillId="4" borderId="2" xfId="0" applyFont="true" applyBorder="true" applyAlignment="true" applyProtection="false">
      <alignment horizontal="general" vertical="center" textRotation="0" wrapText="true" indent="0" shrinkToFit="false"/>
      <protection locked="true" hidden="false"/>
    </xf>
    <xf numFmtId="164" fontId="16" fillId="8" borderId="2" xfId="0" applyFont="true" applyBorder="true" applyAlignment="true" applyProtection="false">
      <alignment horizontal="general" vertical="center" textRotation="0" wrapText="true" indent="0" shrinkToFit="false"/>
      <protection locked="true" hidden="false"/>
    </xf>
    <xf numFmtId="164" fontId="17" fillId="9" borderId="2" xfId="0" applyFont="true" applyBorder="true" applyAlignment="true" applyProtection="false">
      <alignment horizontal="general" vertical="center" textRotation="0" wrapText="true" indent="0" shrinkToFit="false"/>
      <protection locked="true" hidden="false"/>
    </xf>
    <xf numFmtId="164" fontId="17" fillId="10" borderId="2" xfId="0" applyFont="true" applyBorder="true" applyAlignment="true" applyProtection="false">
      <alignment horizontal="general" vertical="center" textRotation="0" wrapText="true" indent="0" shrinkToFit="false"/>
      <protection locked="true" hidden="false"/>
    </xf>
    <xf numFmtId="164" fontId="12" fillId="11" borderId="2" xfId="0" applyFont="true" applyBorder="true" applyAlignment="true" applyProtection="false">
      <alignment horizontal="general" vertical="center" textRotation="0" wrapText="true" indent="0" shrinkToFit="false"/>
      <protection locked="true" hidden="false"/>
    </xf>
    <xf numFmtId="164" fontId="12" fillId="12" borderId="2" xfId="0" applyFont="true" applyBorder="true" applyAlignment="true" applyProtection="false">
      <alignment horizontal="general" vertical="center" textRotation="0" wrapText="true" indent="0" shrinkToFit="false"/>
      <protection locked="true" hidden="false"/>
    </xf>
    <xf numFmtId="164" fontId="18" fillId="13" borderId="2" xfId="0" applyFont="true" applyBorder="true" applyAlignment="true" applyProtection="false">
      <alignment horizontal="general" vertical="center" textRotation="0" wrapText="true" indent="0" shrinkToFit="false"/>
      <protection locked="true" hidden="false"/>
    </xf>
    <xf numFmtId="164" fontId="19" fillId="6" borderId="2" xfId="0" applyFont="true" applyBorder="true" applyAlignment="true" applyProtection="false">
      <alignment horizontal="general" vertical="center" textRotation="0" wrapText="true" indent="0" shrinkToFit="false"/>
      <protection locked="true" hidden="false"/>
    </xf>
    <xf numFmtId="165" fontId="12" fillId="11" borderId="2" xfId="0" applyFont="true" applyBorder="true" applyAlignment="true" applyProtection="false">
      <alignment horizontal="center" vertical="center" textRotation="0" wrapText="false" indent="0" shrinkToFit="false"/>
      <protection locked="true" hidden="false"/>
    </xf>
    <xf numFmtId="164" fontId="8" fillId="5" borderId="2" xfId="0" applyFont="true" applyBorder="true" applyAlignment="true" applyProtection="false">
      <alignment horizontal="center" vertical="center" textRotation="0" wrapText="false" indent="0" shrinkToFit="false"/>
      <protection locked="true" hidden="false"/>
    </xf>
    <xf numFmtId="164" fontId="17" fillId="9" borderId="2" xfId="0" applyFont="true" applyBorder="true" applyAlignment="true" applyProtection="false">
      <alignment horizontal="center" vertical="center" textRotation="0" wrapText="false" indent="0" shrinkToFit="false"/>
      <protection locked="true" hidden="false"/>
    </xf>
    <xf numFmtId="164" fontId="8" fillId="7" borderId="2" xfId="0" applyFont="true" applyBorder="true" applyAlignment="true" applyProtection="false">
      <alignment horizontal="general" vertical="center" textRotation="0" wrapText="true" indent="0" shrinkToFit="false"/>
      <protection locked="true" hidden="false"/>
    </xf>
    <xf numFmtId="164" fontId="20" fillId="6" borderId="2" xfId="0" applyFont="true" applyBorder="true" applyAlignment="false" applyProtection="false">
      <alignment horizontal="general" vertical="bottom" textRotation="0" wrapText="false" indent="0" shrinkToFit="false"/>
      <protection locked="true" hidden="false"/>
    </xf>
    <xf numFmtId="166" fontId="21" fillId="4" borderId="2" xfId="0" applyFont="true" applyBorder="true" applyAlignment="false" applyProtection="false">
      <alignment horizontal="general" vertical="bottom" textRotation="0" wrapText="false" indent="0" shrinkToFit="false"/>
      <protection locked="true" hidden="false"/>
    </xf>
    <xf numFmtId="164" fontId="5" fillId="4" borderId="2" xfId="0" applyFont="true" applyBorder="true" applyAlignment="true" applyProtection="false">
      <alignment horizontal="left" vertical="bottom" textRotation="0" wrapText="false" indent="0" shrinkToFit="false"/>
      <protection locked="true" hidden="false"/>
    </xf>
    <xf numFmtId="164" fontId="22" fillId="6" borderId="2" xfId="0" applyFont="true" applyBorder="true" applyAlignment="true" applyProtection="false">
      <alignment horizontal="general" vertical="center" textRotation="0" wrapText="true" indent="0" shrinkToFit="false"/>
      <protection locked="true" hidden="false"/>
    </xf>
    <xf numFmtId="164" fontId="21" fillId="4" borderId="2" xfId="0" applyFont="true" applyBorder="true" applyAlignment="false" applyProtection="false">
      <alignment horizontal="general" vertical="bottom"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4" fontId="23" fillId="14" borderId="2" xfId="0" applyFont="true" applyBorder="true" applyAlignment="true" applyProtection="false">
      <alignment horizontal="general" vertical="center" textRotation="0" wrapText="false" indent="0" shrinkToFit="false"/>
      <protection locked="true" hidden="false"/>
    </xf>
    <xf numFmtId="164" fontId="10" fillId="4" borderId="2" xfId="0" applyFont="true" applyBorder="true" applyAlignment="false" applyProtection="false">
      <alignment horizontal="general" vertical="bottom" textRotation="0" wrapText="false" indent="0" shrinkToFit="false"/>
      <protection locked="true" hidden="false"/>
    </xf>
    <xf numFmtId="167" fontId="24" fillId="4" borderId="2" xfId="0" applyFont="true" applyBorder="true" applyAlignment="true" applyProtection="false">
      <alignment horizontal="center" vertical="bottom" textRotation="0" wrapText="false" indent="0" shrinkToFit="false"/>
      <protection locked="true" hidden="false"/>
    </xf>
    <xf numFmtId="165" fontId="19" fillId="4" borderId="2" xfId="0" applyFont="true" applyBorder="true" applyAlignment="false" applyProtection="false">
      <alignment horizontal="general" vertical="bottom" textRotation="0" wrapText="false" indent="0" shrinkToFit="false"/>
      <protection locked="true" hidden="false"/>
    </xf>
    <xf numFmtId="165" fontId="10" fillId="11" borderId="2" xfId="0" applyFont="true" applyBorder="true" applyAlignment="true" applyProtection="false">
      <alignment horizontal="general" vertical="center" textRotation="0" wrapText="true" indent="0" shrinkToFit="false"/>
      <protection locked="true" hidden="false"/>
    </xf>
    <xf numFmtId="164" fontId="17" fillId="9" borderId="2" xfId="0" applyFont="true" applyBorder="true" applyAlignment="true" applyProtection="false">
      <alignment horizontal="general" vertical="center" textRotation="0" wrapText="false" indent="0" shrinkToFit="false"/>
      <protection locked="true" hidden="false"/>
    </xf>
    <xf numFmtId="165" fontId="5" fillId="4" borderId="2" xfId="0" applyFont="true" applyBorder="true" applyAlignment="true" applyProtection="false">
      <alignment horizontal="center" vertical="bottom" textRotation="0" wrapText="false" indent="0" shrinkToFit="false"/>
      <protection locked="true" hidden="false"/>
    </xf>
    <xf numFmtId="165" fontId="10" fillId="4" borderId="2" xfId="0" applyFont="true" applyBorder="true" applyAlignment="true" applyProtection="false">
      <alignment horizontal="center" vertical="bottom" textRotation="0" wrapText="false" indent="0" shrinkToFit="false"/>
      <protection locked="true" hidden="false"/>
    </xf>
    <xf numFmtId="164" fontId="8" fillId="7" borderId="2" xfId="0" applyFont="true" applyBorder="true" applyAlignment="true" applyProtection="false">
      <alignment horizontal="center" vertical="center" textRotation="0" wrapText="true" indent="0" shrinkToFit="false"/>
      <protection locked="true" hidden="false"/>
    </xf>
    <xf numFmtId="167" fontId="5" fillId="4" borderId="2" xfId="0" applyFont="true" applyBorder="true" applyAlignment="true" applyProtection="false">
      <alignment horizontal="center" vertical="bottom" textRotation="0" wrapText="false" indent="0" shrinkToFit="false"/>
      <protection locked="true" hidden="false"/>
    </xf>
    <xf numFmtId="165" fontId="25" fillId="4" borderId="2" xfId="0" applyFont="true" applyBorder="true" applyAlignment="true" applyProtection="false">
      <alignment horizontal="left" vertical="center" textRotation="0" wrapText="true" indent="0" shrinkToFit="false"/>
      <protection locked="true" hidden="false"/>
    </xf>
    <xf numFmtId="164" fontId="17" fillId="6" borderId="2" xfId="0" applyFont="true" applyBorder="true" applyAlignment="false" applyProtection="false">
      <alignment horizontal="general" vertical="bottom" textRotation="0" wrapText="false" indent="0" shrinkToFit="false"/>
      <protection locked="true" hidden="false"/>
    </xf>
    <xf numFmtId="165" fontId="17" fillId="6" borderId="2" xfId="0" applyFont="true" applyBorder="true" applyAlignment="true" applyProtection="false">
      <alignment horizontal="center" vertical="bottom" textRotation="0" wrapText="false" indent="0" shrinkToFit="false"/>
      <protection locked="true" hidden="false"/>
    </xf>
    <xf numFmtId="167" fontId="17" fillId="6" borderId="2" xfId="0" applyFont="true" applyBorder="true" applyAlignment="true" applyProtection="false">
      <alignment horizontal="center" vertical="bottom" textRotation="0" wrapText="false" indent="0" shrinkToFit="false"/>
      <protection locked="true" hidden="false"/>
    </xf>
    <xf numFmtId="167" fontId="5" fillId="4" borderId="2" xfId="0" applyFont="true" applyBorder="true" applyAlignment="false" applyProtection="false">
      <alignment horizontal="general" vertical="bottom" textRotation="0" wrapText="false" indent="0" shrinkToFit="false"/>
      <protection locked="true" hidden="false"/>
    </xf>
    <xf numFmtId="164" fontId="19" fillId="6" borderId="2" xfId="0" applyFont="true" applyBorder="true" applyAlignment="true" applyProtection="false">
      <alignment horizontal="general" vertical="bottom" textRotation="0" wrapText="true" indent="0" shrinkToFit="false"/>
      <protection locked="true" hidden="false"/>
    </xf>
    <xf numFmtId="164" fontId="26" fillId="7" borderId="2" xfId="0" applyFont="true" applyBorder="true" applyAlignment="true" applyProtection="false">
      <alignment horizontal="general" vertical="center" textRotation="0" wrapText="true" indent="0" shrinkToFit="false"/>
      <protection locked="true" hidden="false"/>
    </xf>
    <xf numFmtId="164" fontId="27" fillId="6" borderId="2" xfId="0" applyFont="true" applyBorder="true" applyAlignment="false" applyProtection="false">
      <alignment horizontal="general" vertical="bottom" textRotation="0" wrapText="false" indent="0" shrinkToFit="false"/>
      <protection locked="true" hidden="false"/>
    </xf>
    <xf numFmtId="164" fontId="28" fillId="4" borderId="2" xfId="0" applyFont="true" applyBorder="tru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5" fontId="12" fillId="6" borderId="2" xfId="0" applyFont="true" applyBorder="true" applyAlignment="true" applyProtection="false">
      <alignment horizontal="center" vertical="bottom" textRotation="0" wrapText="false" indent="0" shrinkToFit="false"/>
      <protection locked="true" hidden="false"/>
    </xf>
    <xf numFmtId="166" fontId="28" fillId="4" borderId="2" xfId="0" applyFont="true" applyBorder="true" applyAlignment="false" applyProtection="false">
      <alignment horizontal="general" vertical="bottom" textRotation="0" wrapText="false" indent="0" shrinkToFit="false"/>
      <protection locked="true" hidden="false"/>
    </xf>
    <xf numFmtId="166" fontId="29" fillId="4" borderId="2"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22" fillId="6" borderId="2" xfId="0" applyFont="true" applyBorder="true" applyAlignment="true" applyProtection="false">
      <alignment horizontal="left" vertical="center" textRotation="0" wrapText="true" indent="0" shrinkToFit="false"/>
      <protection locked="true" hidden="false"/>
    </xf>
    <xf numFmtId="164" fontId="30" fillId="6" borderId="2" xfId="0" applyFont="true" applyBorder="true" applyAlignment="false" applyProtection="false">
      <alignment horizontal="general" vertical="bottom" textRotation="0" wrapText="false" indent="0" shrinkToFit="false"/>
      <protection locked="true" hidden="false"/>
    </xf>
    <xf numFmtId="164" fontId="31" fillId="4" borderId="2" xfId="0" applyFont="true" applyBorder="true" applyAlignment="false" applyProtection="false">
      <alignment horizontal="general" vertical="bottom" textRotation="0" wrapText="false" indent="0" shrinkToFit="false"/>
      <protection locked="true" hidden="false"/>
    </xf>
    <xf numFmtId="166" fontId="31" fillId="4" borderId="2" xfId="0" applyFont="true" applyBorder="true" applyAlignment="false" applyProtection="false">
      <alignment horizontal="general" vertical="bottom" textRotation="0" wrapText="false" indent="0" shrinkToFit="false"/>
      <protection locked="true" hidden="false"/>
    </xf>
    <xf numFmtId="164" fontId="32" fillId="4" borderId="2" xfId="0" applyFont="true" applyBorder="true" applyAlignment="false" applyProtection="false">
      <alignment horizontal="general" vertical="bottom" textRotation="0" wrapText="false" indent="0" shrinkToFit="false"/>
      <protection locked="true" hidden="false"/>
    </xf>
    <xf numFmtId="164" fontId="33" fillId="9" borderId="2" xfId="0" applyFont="true" applyBorder="true" applyAlignment="false" applyProtection="false">
      <alignment horizontal="general" vertical="bottom" textRotation="0" wrapText="false" indent="0" shrinkToFit="false"/>
      <protection locked="true" hidden="false"/>
    </xf>
    <xf numFmtId="164" fontId="22" fillId="6" borderId="2" xfId="0" applyFont="true" applyBorder="true" applyAlignment="true" applyProtection="false">
      <alignment horizontal="left" vertical="top" textRotation="0" wrapText="true" indent="0" shrinkToFit="false"/>
      <protection locked="true" hidden="false"/>
    </xf>
    <xf numFmtId="164" fontId="26" fillId="7" borderId="2" xfId="0" applyFont="true" applyBorder="true" applyAlignment="true" applyProtection="false">
      <alignment horizontal="center" vertical="center" textRotation="0" wrapText="true" indent="0" shrinkToFit="false"/>
      <protection locked="true" hidden="false"/>
    </xf>
    <xf numFmtId="165" fontId="34" fillId="4" borderId="2" xfId="0" applyFont="true" applyBorder="true" applyAlignment="false" applyProtection="false">
      <alignment horizontal="general" vertical="bottom" textRotation="0" wrapText="false" indent="0" shrinkToFit="false"/>
      <protection locked="true" hidden="false"/>
    </xf>
    <xf numFmtId="164" fontId="35" fillId="4" borderId="2" xfId="0" applyFont="true" applyBorder="true" applyAlignment="true" applyProtection="false">
      <alignment horizontal="center" vertical="bottom" textRotation="0" wrapText="false" indent="0" shrinkToFit="false"/>
      <protection locked="true" hidden="false"/>
    </xf>
    <xf numFmtId="164" fontId="36" fillId="11" borderId="2" xfId="0" applyFont="true" applyBorder="true" applyAlignment="false" applyProtection="false">
      <alignment horizontal="general" vertical="bottom" textRotation="0" wrapText="false" indent="0" shrinkToFit="false"/>
      <protection locked="true" hidden="false"/>
    </xf>
    <xf numFmtId="164" fontId="37" fillId="11" borderId="2" xfId="0" applyFont="true" applyBorder="true" applyAlignment="false" applyProtection="false">
      <alignment horizontal="general" vertical="bottom" textRotation="0" wrapText="false" indent="0" shrinkToFit="false"/>
      <protection locked="true" hidden="false"/>
    </xf>
    <xf numFmtId="164" fontId="5" fillId="11" borderId="2" xfId="0" applyFont="true" applyBorder="true" applyAlignment="false" applyProtection="false">
      <alignment horizontal="general" vertical="bottom" textRotation="0" wrapText="false" indent="0" shrinkToFit="false"/>
      <protection locked="true" hidden="false"/>
    </xf>
    <xf numFmtId="164" fontId="38" fillId="11" borderId="2" xfId="0" applyFont="true" applyBorder="true" applyAlignment="true" applyProtection="false">
      <alignment horizontal="center" vertical="bottom" textRotation="0" wrapText="false" indent="0" shrinkToFit="false"/>
      <protection locked="true" hidden="false"/>
    </xf>
    <xf numFmtId="164" fontId="10" fillId="9" borderId="2" xfId="0" applyFont="true" applyBorder="true" applyAlignment="false" applyProtection="false">
      <alignment horizontal="general" vertical="bottom" textRotation="0" wrapText="false" indent="0" shrinkToFit="false"/>
      <protection locked="true" hidden="false"/>
    </xf>
    <xf numFmtId="165" fontId="10" fillId="9" borderId="2" xfId="0" applyFont="true" applyBorder="true" applyAlignment="true" applyProtection="false">
      <alignment horizontal="center" vertical="bottom" textRotation="0" wrapText="false" indent="0" shrinkToFit="false"/>
      <protection locked="true" hidden="false"/>
    </xf>
    <xf numFmtId="164" fontId="20" fillId="4" borderId="2" xfId="0" applyFont="true" applyBorder="true" applyAlignment="false" applyProtection="false">
      <alignment horizontal="general" vertical="bottom" textRotation="0" wrapText="false" indent="0" shrinkToFit="false"/>
      <protection locked="true" hidden="false"/>
    </xf>
    <xf numFmtId="164" fontId="8" fillId="7" borderId="2" xfId="0" applyFont="true" applyBorder="true" applyAlignment="true" applyProtection="false">
      <alignment horizontal="general" vertical="top" textRotation="0" wrapText="true" indent="0" shrinkToFit="false"/>
      <protection locked="true" hidden="false"/>
    </xf>
    <xf numFmtId="164" fontId="20" fillId="6" borderId="2" xfId="0" applyFont="true" applyBorder="true" applyAlignment="true" applyProtection="false">
      <alignment horizontal="general" vertical="top" textRotation="0" wrapText="false" indent="0" shrinkToFit="false"/>
      <protection locked="true" hidden="false"/>
    </xf>
    <xf numFmtId="166" fontId="21" fillId="4" borderId="2" xfId="0" applyFont="true" applyBorder="true" applyAlignment="true" applyProtection="false">
      <alignment horizontal="general" vertical="top" textRotation="0" wrapText="false" indent="0" shrinkToFit="false"/>
      <protection locked="true" hidden="false"/>
    </xf>
    <xf numFmtId="164" fontId="5" fillId="4" borderId="2" xfId="0" applyFont="true" applyBorder="true" applyAlignment="true" applyProtection="false">
      <alignment horizontal="general" vertical="top" textRotation="0" wrapText="false" indent="0" shrinkToFit="false"/>
      <protection locked="true" hidden="false"/>
    </xf>
    <xf numFmtId="168" fontId="5" fillId="4" borderId="2"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b val="1"/>
        <color rgb="FF4A6B58"/>
      </font>
      <fill>
        <patternFill>
          <bgColor rgb="FFD7E7DD"/>
        </patternFill>
      </fill>
    </dxf>
    <dxf>
      <font>
        <b val="1"/>
        <color rgb="FF4A6B58"/>
      </font>
      <fill>
        <patternFill>
          <bgColor rgb="FFEAF0EC"/>
        </patternFill>
      </fill>
    </dxf>
    <dxf>
      <font>
        <b val="1"/>
        <color rgb="FF6B6760"/>
      </font>
      <fill>
        <patternFill>
          <bgColor rgb="FFE8E4DA"/>
        </patternFill>
      </fill>
    </dxf>
    <dxf>
      <font>
        <color rgb="FF8A8578"/>
      </font>
      <fill>
        <patternFill>
          <bgColor rgb="FFF2F0E9"/>
        </patternFill>
      </fill>
    </dxf>
    <dxf>
      <font>
        <color rgb="FFA8483A"/>
      </font>
      <fill>
        <patternFill>
          <bgColor rgb="FFF2DDD9"/>
        </patternFill>
      </fill>
    </dxf>
    <dxf>
      <font>
        <color rgb="FF6B6760"/>
      </font>
      <fill>
        <patternFill>
          <bgColor rgb="FFEFEDE6"/>
        </patternFill>
      </fill>
    </dxf>
    <dxf>
      <font>
        <color rgb="FF6B6760"/>
      </font>
      <fill>
        <patternFill>
          <bgColor rgb="FFE8E4DA"/>
        </patternFill>
      </fill>
    </dxf>
    <dxf>
      <font>
        <color rgb="FF4A6B58"/>
      </font>
      <fill>
        <patternFill>
          <bgColor rgb="FFEAF0EC"/>
        </patternFill>
      </fill>
    </dxf>
    <dxf>
      <font>
        <color rgb="FF4A6B58"/>
      </font>
      <fill>
        <patternFill>
          <bgColor rgb="FFD7E7DD"/>
        </patternFill>
      </fill>
    </dxf>
    <dxf>
      <font>
        <color rgb="FF2F4A3B"/>
      </font>
      <fill>
        <patternFill>
          <bgColor rgb="FFB9D4C4"/>
        </patternFill>
      </fill>
    </dxf>
    <dxf>
      <font>
        <b val="1"/>
        <color rgb="FFA8483A"/>
      </font>
      <fill>
        <patternFill>
          <bgColor rgb="FFF2DDD9"/>
        </patternFill>
      </fill>
    </dxf>
  </dxfs>
  <colors>
    <indexedColors>
      <rgbColor rgb="FF000000"/>
      <rgbColor rgb="FFFDFCF8"/>
      <rgbColor rgb="FFFF0000"/>
      <rgbColor rgb="FF00FF00"/>
      <rgbColor rgb="FF0000FF"/>
      <rgbColor rgb="FFFFFF00"/>
      <rgbColor rgb="FFFF00FF"/>
      <rgbColor rgb="FF00FFFF"/>
      <rgbColor rgb="FF800000"/>
      <rgbColor rgb="FF008000"/>
      <rgbColor rgb="FF000080"/>
      <rgbColor rgb="FF4A6B58"/>
      <rgbColor rgb="FF800080"/>
      <rgbColor rgb="FF008080"/>
      <rgbColor rgb="FFB9D4C4"/>
      <rgbColor rgb="FF8A8578"/>
      <rgbColor rgb="FF9999FF"/>
      <rgbColor rgb="FFA8483A"/>
      <rgbColor rgb="FFF8F6F1"/>
      <rgbColor rgb="FFEAF0EC"/>
      <rgbColor rgb="FF660066"/>
      <rgbColor rgb="FFFF8080"/>
      <rgbColor rgb="FF0066CC"/>
      <rgbColor rgb="FFE8E4DA"/>
      <rgbColor rgb="FF000080"/>
      <rgbColor rgb="FFFF00FF"/>
      <rgbColor rgb="FFFFFF00"/>
      <rgbColor rgb="FF00FFFF"/>
      <rgbColor rgb="FF800080"/>
      <rgbColor rgb="FF800000"/>
      <rgbColor rgb="FF008080"/>
      <rgbColor rgb="FF0000FF"/>
      <rgbColor rgb="FF00CCFF"/>
      <rgbColor rgb="FFF2F0E9"/>
      <rgbColor rgb="FFD7E7DD"/>
      <rgbColor rgb="FFEFEDE6"/>
      <rgbColor rgb="FF99CCFF"/>
      <rgbColor rgb="FFFF99CC"/>
      <rgbColor rgb="FFCC99FF"/>
      <rgbColor rgb="FFF2DDD9"/>
      <rgbColor rgb="FF3366FF"/>
      <rgbColor rgb="FF33CCCC"/>
      <rgbColor rgb="FF99CC00"/>
      <rgbColor rgb="FFFFCC00"/>
      <rgbColor rgb="FFFF9900"/>
      <rgbColor rgb="FFFF6600"/>
      <rgbColor rgb="FF6B6760"/>
      <rgbColor rgb="FF969696"/>
      <rgbColor rgb="FF2F4A3B"/>
      <rgbColor rgb="FF5B7F6A"/>
      <rgbColor rgb="FF003300"/>
      <rgbColor rgb="FF1A1A1A"/>
      <rgbColor rgb="FF993300"/>
      <rgbColor rgb="FF993366"/>
      <rgbColor rgb="FF333399"/>
      <rgbColor rgb="FF2C2C2C"/>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5.xml"/><Relationship Id="rId3" Type="http://schemas.openxmlformats.org/officeDocument/2006/relationships/vmlDrawing" Target="../drawings/vmlDrawing1.vml"/>
</Relationships>
</file>

<file path=xl/worksheets/_rels/sheet10.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5B7F6A"/>
    <pageSetUpPr fitToPage="false"/>
  </sheetPr>
  <dimension ref="A1:AB2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41" activeCellId="0" sqref="A41"/>
    </sheetView>
  </sheetViews>
  <sheetFormatPr defaultColWidth="10.5" defaultRowHeight="16" zeroHeight="false" outlineLevelRow="0" outlineLevelCol="0"/>
  <cols>
    <col collapsed="false" customWidth="true" hidden="false" outlineLevel="0" max="1" min="1" style="0" width="38.34"/>
    <col collapsed="false" customWidth="true" hidden="false" outlineLevel="0" max="2" min="2" style="0" width="71.67"/>
    <col collapsed="false" customWidth="true" hidden="false" outlineLevel="0" max="3" min="3" style="0" width="30"/>
    <col collapsed="false" customWidth="true" hidden="false" outlineLevel="0" max="4" min="4" style="0" width="36.66"/>
  </cols>
  <sheetData>
    <row r="1" customFormat="false" ht="30" hidden="false" customHeight="true" outlineLevel="0" collapsed="false">
      <c r="A1" s="1" t="s">
        <v>0</v>
      </c>
      <c r="B1" s="2"/>
      <c r="C1" s="3" t="s">
        <v>1</v>
      </c>
      <c r="D1" s="3"/>
    </row>
    <row r="2" customFormat="false" ht="40" hidden="false" customHeight="true" outlineLevel="0" collapsed="false">
      <c r="A2" s="4" t="s">
        <v>2</v>
      </c>
      <c r="B2" s="4"/>
      <c r="C2" s="4"/>
      <c r="D2" s="4"/>
      <c r="E2" s="5"/>
      <c r="F2" s="5"/>
      <c r="G2" s="5"/>
      <c r="H2" s="5"/>
      <c r="I2" s="5"/>
      <c r="J2" s="5"/>
      <c r="K2" s="5"/>
      <c r="L2" s="5"/>
      <c r="M2" s="5"/>
      <c r="N2" s="5"/>
      <c r="O2" s="5"/>
      <c r="P2" s="5"/>
      <c r="Q2" s="5"/>
      <c r="R2" s="5"/>
      <c r="S2" s="5"/>
      <c r="T2" s="5"/>
      <c r="U2" s="5"/>
      <c r="V2" s="5"/>
      <c r="W2" s="5"/>
      <c r="X2" s="5"/>
      <c r="Y2" s="5"/>
      <c r="Z2" s="5"/>
      <c r="AA2" s="5"/>
      <c r="AB2" s="5"/>
    </row>
    <row r="3" customFormat="false" ht="16" hidden="false" customHeight="false" outlineLevel="0" collapsed="false">
      <c r="A3" s="6"/>
      <c r="B3" s="6"/>
      <c r="C3" s="6"/>
      <c r="D3" s="6"/>
      <c r="E3" s="5"/>
      <c r="F3" s="5"/>
      <c r="G3" s="5"/>
      <c r="H3" s="5"/>
      <c r="I3" s="5"/>
      <c r="J3" s="5"/>
      <c r="K3" s="5"/>
      <c r="L3" s="5"/>
      <c r="M3" s="5"/>
      <c r="N3" s="5"/>
      <c r="O3" s="5"/>
      <c r="P3" s="5"/>
      <c r="Q3" s="5"/>
      <c r="R3" s="5"/>
      <c r="S3" s="5"/>
      <c r="T3" s="5"/>
      <c r="U3" s="5"/>
      <c r="V3" s="5"/>
      <c r="W3" s="5"/>
      <c r="X3" s="5"/>
      <c r="Y3" s="5"/>
      <c r="Z3" s="5"/>
      <c r="AA3" s="5"/>
      <c r="AB3" s="5"/>
    </row>
    <row r="4" customFormat="false" ht="24" hidden="false" customHeight="true" outlineLevel="0" collapsed="false">
      <c r="A4" s="7" t="s">
        <v>3</v>
      </c>
      <c r="B4" s="7"/>
      <c r="C4" s="7"/>
      <c r="D4" s="7"/>
      <c r="E4" s="5"/>
      <c r="F4" s="5"/>
      <c r="G4" s="5"/>
      <c r="H4" s="5"/>
      <c r="I4" s="5"/>
      <c r="J4" s="5"/>
      <c r="K4" s="5"/>
      <c r="L4" s="5"/>
      <c r="M4" s="5"/>
      <c r="N4" s="5"/>
      <c r="O4" s="5"/>
      <c r="P4" s="5"/>
      <c r="Q4" s="5"/>
      <c r="R4" s="5"/>
      <c r="S4" s="5"/>
      <c r="T4" s="5"/>
      <c r="U4" s="5"/>
      <c r="V4" s="5"/>
      <c r="W4" s="5"/>
      <c r="X4" s="5"/>
      <c r="Y4" s="5"/>
      <c r="Z4" s="5"/>
      <c r="AA4" s="5"/>
      <c r="AB4" s="5"/>
    </row>
    <row r="5" customFormat="false" ht="74" hidden="false" customHeight="true" outlineLevel="0" collapsed="false">
      <c r="A5" s="8" t="s">
        <v>4</v>
      </c>
      <c r="B5" s="8"/>
      <c r="C5" s="8"/>
      <c r="D5" s="8"/>
      <c r="E5" s="5"/>
      <c r="F5" s="5"/>
      <c r="G5" s="5"/>
      <c r="H5" s="5"/>
      <c r="I5" s="5"/>
      <c r="J5" s="5"/>
      <c r="K5" s="5"/>
      <c r="L5" s="5"/>
      <c r="M5" s="5"/>
      <c r="N5" s="5"/>
      <c r="O5" s="5"/>
      <c r="P5" s="5"/>
      <c r="Q5" s="5"/>
      <c r="R5" s="5"/>
      <c r="S5" s="5"/>
      <c r="T5" s="5"/>
      <c r="U5" s="5"/>
      <c r="V5" s="5"/>
      <c r="W5" s="5"/>
      <c r="X5" s="5"/>
      <c r="Y5" s="5"/>
      <c r="Z5" s="5"/>
      <c r="AA5" s="5"/>
      <c r="AB5" s="5"/>
    </row>
    <row r="6" customFormat="false" ht="16" hidden="false" customHeight="false" outlineLevel="0" collapsed="false">
      <c r="A6" s="6"/>
      <c r="B6" s="6"/>
      <c r="C6" s="6"/>
      <c r="D6" s="6"/>
      <c r="E6" s="5"/>
      <c r="F6" s="5"/>
      <c r="G6" s="5"/>
      <c r="H6" s="5"/>
      <c r="I6" s="5"/>
      <c r="J6" s="5"/>
      <c r="K6" s="5"/>
      <c r="L6" s="5"/>
      <c r="M6" s="5"/>
      <c r="N6" s="5"/>
      <c r="O6" s="5"/>
      <c r="P6" s="5"/>
      <c r="Q6" s="5"/>
      <c r="R6" s="5"/>
      <c r="S6" s="5"/>
      <c r="T6" s="5"/>
      <c r="U6" s="5"/>
      <c r="V6" s="5"/>
      <c r="W6" s="5"/>
      <c r="X6" s="5"/>
      <c r="Y6" s="5"/>
      <c r="Z6" s="5"/>
      <c r="AA6" s="5"/>
      <c r="AB6" s="5"/>
    </row>
    <row r="7" customFormat="false" ht="24" hidden="false" customHeight="true" outlineLevel="0" collapsed="false">
      <c r="A7" s="7" t="s">
        <v>5</v>
      </c>
      <c r="B7" s="7"/>
      <c r="C7" s="7"/>
      <c r="D7" s="7"/>
      <c r="E7" s="5"/>
      <c r="F7" s="5"/>
      <c r="G7" s="5"/>
      <c r="H7" s="5"/>
      <c r="I7" s="5"/>
      <c r="J7" s="5"/>
      <c r="K7" s="5"/>
      <c r="L7" s="5"/>
      <c r="M7" s="5"/>
      <c r="N7" s="5"/>
      <c r="O7" s="5"/>
      <c r="P7" s="5"/>
      <c r="Q7" s="5"/>
      <c r="R7" s="5"/>
      <c r="S7" s="5"/>
      <c r="T7" s="5"/>
      <c r="U7" s="5"/>
      <c r="V7" s="5"/>
      <c r="W7" s="5"/>
      <c r="X7" s="5"/>
      <c r="Y7" s="5"/>
      <c r="Z7" s="5"/>
      <c r="AA7" s="5"/>
      <c r="AB7" s="5"/>
    </row>
    <row r="8" customFormat="false" ht="48" hidden="false" customHeight="true" outlineLevel="0" collapsed="false">
      <c r="A8" s="9" t="n">
        <v>1</v>
      </c>
      <c r="B8" s="10" t="s">
        <v>6</v>
      </c>
      <c r="C8" s="11" t="s">
        <v>7</v>
      </c>
      <c r="D8" s="11"/>
      <c r="E8" s="5"/>
      <c r="F8" s="5"/>
      <c r="G8" s="5"/>
      <c r="H8" s="5"/>
      <c r="I8" s="5"/>
      <c r="J8" s="5"/>
      <c r="K8" s="5"/>
      <c r="L8" s="5"/>
      <c r="M8" s="5"/>
      <c r="N8" s="5"/>
      <c r="O8" s="5"/>
      <c r="P8" s="5"/>
      <c r="Q8" s="5"/>
      <c r="R8" s="5"/>
      <c r="S8" s="5"/>
      <c r="T8" s="5"/>
      <c r="U8" s="5"/>
      <c r="V8" s="5"/>
      <c r="W8" s="5"/>
      <c r="X8" s="5"/>
      <c r="Y8" s="5"/>
      <c r="Z8" s="5"/>
      <c r="AA8" s="5"/>
      <c r="AB8" s="5"/>
    </row>
    <row r="9" customFormat="false" ht="48" hidden="false" customHeight="true" outlineLevel="0" collapsed="false">
      <c r="A9" s="9" t="n">
        <v>2</v>
      </c>
      <c r="B9" s="10" t="s">
        <v>8</v>
      </c>
      <c r="C9" s="11" t="s">
        <v>9</v>
      </c>
      <c r="D9" s="11"/>
      <c r="E9" s="5"/>
      <c r="F9" s="5"/>
      <c r="G9" s="5"/>
      <c r="H9" s="5"/>
      <c r="I9" s="5"/>
      <c r="J9" s="5"/>
      <c r="K9" s="5"/>
      <c r="L9" s="5"/>
      <c r="M9" s="5"/>
      <c r="N9" s="5"/>
      <c r="O9" s="5"/>
      <c r="P9" s="5"/>
      <c r="Q9" s="5"/>
      <c r="R9" s="5"/>
      <c r="S9" s="5"/>
      <c r="T9" s="5"/>
      <c r="U9" s="5"/>
      <c r="V9" s="5"/>
      <c r="W9" s="5"/>
      <c r="X9" s="5"/>
      <c r="Y9" s="5"/>
      <c r="Z9" s="5"/>
      <c r="AA9" s="5"/>
      <c r="AB9" s="5"/>
    </row>
    <row r="10" customFormat="false" ht="48" hidden="false" customHeight="true" outlineLevel="0" collapsed="false">
      <c r="A10" s="9" t="n">
        <v>3</v>
      </c>
      <c r="B10" s="10" t="s">
        <v>10</v>
      </c>
      <c r="C10" s="11" t="s">
        <v>11</v>
      </c>
      <c r="D10" s="11"/>
      <c r="E10" s="5"/>
      <c r="F10" s="5"/>
      <c r="G10" s="5"/>
      <c r="H10" s="5"/>
      <c r="I10" s="5"/>
      <c r="J10" s="5"/>
      <c r="K10" s="5"/>
      <c r="L10" s="5"/>
      <c r="M10" s="5"/>
      <c r="N10" s="5"/>
      <c r="O10" s="5"/>
      <c r="P10" s="5"/>
      <c r="Q10" s="5"/>
      <c r="R10" s="5"/>
      <c r="S10" s="5"/>
      <c r="T10" s="5"/>
      <c r="U10" s="5"/>
      <c r="V10" s="5"/>
      <c r="W10" s="5"/>
      <c r="X10" s="5"/>
      <c r="Y10" s="5"/>
      <c r="Z10" s="5"/>
      <c r="AA10" s="5"/>
      <c r="AB10" s="5"/>
    </row>
    <row r="11" customFormat="false" ht="48" hidden="false" customHeight="true" outlineLevel="0" collapsed="false">
      <c r="A11" s="9" t="n">
        <v>4</v>
      </c>
      <c r="B11" s="10" t="s">
        <v>12</v>
      </c>
      <c r="C11" s="11" t="s">
        <v>13</v>
      </c>
      <c r="D11" s="11"/>
      <c r="E11" s="5"/>
      <c r="F11" s="5"/>
      <c r="G11" s="5"/>
      <c r="H11" s="5"/>
      <c r="I11" s="5"/>
      <c r="J11" s="5"/>
      <c r="K11" s="5"/>
      <c r="L11" s="5"/>
      <c r="M11" s="5"/>
      <c r="N11" s="5"/>
      <c r="O11" s="5"/>
      <c r="P11" s="5"/>
      <c r="Q11" s="5"/>
      <c r="R11" s="5"/>
      <c r="S11" s="5"/>
      <c r="T11" s="5"/>
      <c r="U11" s="5"/>
      <c r="V11" s="5"/>
      <c r="W11" s="5"/>
      <c r="X11" s="5"/>
      <c r="Y11" s="5"/>
      <c r="Z11" s="5"/>
      <c r="AA11" s="5"/>
      <c r="AB11" s="5"/>
    </row>
    <row r="12" customFormat="false" ht="48" hidden="false" customHeight="true" outlineLevel="0" collapsed="false">
      <c r="A12" s="9" t="n">
        <v>5</v>
      </c>
      <c r="B12" s="10" t="s">
        <v>14</v>
      </c>
      <c r="C12" s="11" t="s">
        <v>15</v>
      </c>
      <c r="D12" s="11"/>
      <c r="E12" s="5"/>
      <c r="F12" s="5"/>
      <c r="G12" s="5"/>
      <c r="H12" s="5"/>
      <c r="I12" s="5"/>
      <c r="J12" s="5"/>
      <c r="K12" s="5"/>
      <c r="L12" s="5"/>
      <c r="M12" s="5"/>
      <c r="N12" s="5"/>
      <c r="O12" s="5"/>
      <c r="P12" s="5"/>
      <c r="Q12" s="5"/>
      <c r="R12" s="5"/>
      <c r="S12" s="5"/>
      <c r="T12" s="5"/>
      <c r="U12" s="5"/>
      <c r="V12" s="5"/>
      <c r="W12" s="5"/>
      <c r="X12" s="5"/>
      <c r="Y12" s="5"/>
      <c r="Z12" s="5"/>
      <c r="AA12" s="5"/>
      <c r="AB12" s="5"/>
    </row>
    <row r="13" customFormat="false" ht="16" hidden="false" customHeight="false" outlineLevel="0" collapsed="false">
      <c r="A13" s="6"/>
      <c r="B13" s="6"/>
      <c r="C13" s="6"/>
      <c r="D13" s="6"/>
      <c r="E13" s="5"/>
      <c r="F13" s="5"/>
      <c r="G13" s="5"/>
      <c r="H13" s="5"/>
      <c r="I13" s="5"/>
      <c r="J13" s="5"/>
      <c r="K13" s="5"/>
      <c r="L13" s="5"/>
      <c r="M13" s="5"/>
      <c r="N13" s="5"/>
      <c r="O13" s="5"/>
      <c r="P13" s="5"/>
      <c r="Q13" s="5"/>
      <c r="R13" s="5"/>
      <c r="S13" s="5"/>
      <c r="T13" s="5"/>
      <c r="U13" s="5"/>
      <c r="V13" s="5"/>
      <c r="W13" s="5"/>
      <c r="X13" s="5"/>
      <c r="Y13" s="5"/>
      <c r="Z13" s="5"/>
      <c r="AA13" s="5"/>
      <c r="AB13" s="5"/>
    </row>
    <row r="14" customFormat="false" ht="24" hidden="false" customHeight="true" outlineLevel="0" collapsed="false">
      <c r="A14" s="7" t="s">
        <v>16</v>
      </c>
      <c r="B14" s="7"/>
      <c r="C14" s="7"/>
      <c r="D14" s="7"/>
      <c r="E14" s="5"/>
      <c r="F14" s="5"/>
      <c r="G14" s="5"/>
      <c r="H14" s="5"/>
      <c r="I14" s="5"/>
      <c r="J14" s="5"/>
      <c r="K14" s="5"/>
      <c r="L14" s="5"/>
      <c r="M14" s="5"/>
      <c r="N14" s="5"/>
      <c r="O14" s="5"/>
      <c r="P14" s="5"/>
      <c r="Q14" s="5"/>
      <c r="R14" s="5"/>
      <c r="S14" s="5"/>
      <c r="T14" s="5"/>
      <c r="U14" s="5"/>
      <c r="V14" s="5"/>
      <c r="W14" s="5"/>
      <c r="X14" s="5"/>
      <c r="Y14" s="5"/>
      <c r="Z14" s="5"/>
      <c r="AA14" s="5"/>
      <c r="AB14" s="5"/>
    </row>
    <row r="15" customFormat="false" ht="74" hidden="false" customHeight="true" outlineLevel="0" collapsed="false">
      <c r="A15" s="8" t="s">
        <v>17</v>
      </c>
      <c r="B15" s="8"/>
      <c r="C15" s="8"/>
      <c r="D15" s="8"/>
      <c r="E15" s="5"/>
      <c r="F15" s="5"/>
      <c r="G15" s="5"/>
      <c r="H15" s="5"/>
      <c r="I15" s="5"/>
      <c r="J15" s="5"/>
      <c r="K15" s="5"/>
      <c r="L15" s="5"/>
      <c r="M15" s="5"/>
      <c r="N15" s="5"/>
      <c r="O15" s="5"/>
      <c r="P15" s="5"/>
      <c r="Q15" s="5"/>
      <c r="R15" s="5"/>
      <c r="S15" s="5"/>
      <c r="T15" s="5"/>
      <c r="U15" s="5"/>
      <c r="V15" s="5"/>
      <c r="W15" s="5"/>
      <c r="X15" s="5"/>
      <c r="Y15" s="5"/>
      <c r="Z15" s="5"/>
      <c r="AA15" s="5"/>
      <c r="AB15" s="5"/>
    </row>
    <row r="16" customFormat="false" ht="16" hidden="false" customHeight="false" outlineLevel="0" collapsed="false">
      <c r="A16" s="6"/>
      <c r="B16" s="6"/>
      <c r="C16" s="6"/>
      <c r="D16" s="6"/>
      <c r="E16" s="5"/>
      <c r="F16" s="5"/>
      <c r="G16" s="5"/>
      <c r="H16" s="5"/>
      <c r="I16" s="5"/>
      <c r="J16" s="5"/>
      <c r="K16" s="5"/>
      <c r="L16" s="5"/>
      <c r="M16" s="5"/>
      <c r="N16" s="5"/>
      <c r="O16" s="5"/>
      <c r="P16" s="5"/>
      <c r="Q16" s="5"/>
      <c r="R16" s="5"/>
      <c r="S16" s="5"/>
      <c r="T16" s="5"/>
      <c r="U16" s="5"/>
      <c r="V16" s="5"/>
      <c r="W16" s="5"/>
      <c r="X16" s="5"/>
      <c r="Y16" s="5"/>
      <c r="Z16" s="5"/>
      <c r="AA16" s="5"/>
      <c r="AB16" s="5"/>
    </row>
    <row r="17" customFormat="false" ht="24" hidden="false" customHeight="true" outlineLevel="0" collapsed="false">
      <c r="A17" s="7" t="s">
        <v>18</v>
      </c>
      <c r="B17" s="7"/>
      <c r="C17" s="7"/>
      <c r="D17" s="7"/>
      <c r="E17" s="5"/>
      <c r="F17" s="5"/>
      <c r="G17" s="5"/>
      <c r="H17" s="5"/>
      <c r="I17" s="5"/>
      <c r="J17" s="5"/>
      <c r="K17" s="5"/>
      <c r="L17" s="5"/>
      <c r="M17" s="5"/>
      <c r="N17" s="5"/>
      <c r="O17" s="5"/>
      <c r="P17" s="5"/>
      <c r="Q17" s="5"/>
      <c r="R17" s="5"/>
      <c r="S17" s="5"/>
      <c r="T17" s="5"/>
      <c r="U17" s="5"/>
      <c r="V17" s="5"/>
      <c r="W17" s="5"/>
      <c r="X17" s="5"/>
      <c r="Y17" s="5"/>
      <c r="Z17" s="5"/>
      <c r="AA17" s="5"/>
      <c r="AB17" s="5"/>
    </row>
    <row r="18" customFormat="false" ht="16" hidden="false" customHeight="false" outlineLevel="0" collapsed="false">
      <c r="A18" s="12" t="s">
        <v>19</v>
      </c>
      <c r="B18" s="12" t="s">
        <v>20</v>
      </c>
      <c r="C18" s="12" t="s">
        <v>21</v>
      </c>
      <c r="D18" s="6"/>
      <c r="E18" s="5"/>
      <c r="F18" s="5"/>
      <c r="G18" s="5"/>
      <c r="H18" s="5"/>
      <c r="I18" s="5"/>
      <c r="J18" s="5"/>
      <c r="K18" s="5"/>
      <c r="L18" s="5"/>
      <c r="M18" s="5"/>
      <c r="N18" s="5"/>
      <c r="O18" s="5"/>
      <c r="P18" s="5"/>
      <c r="Q18" s="5"/>
      <c r="R18" s="5"/>
      <c r="S18" s="5"/>
      <c r="T18" s="5"/>
      <c r="U18" s="5"/>
      <c r="V18" s="5"/>
      <c r="W18" s="5"/>
      <c r="X18" s="5"/>
      <c r="Y18" s="5"/>
      <c r="Z18" s="5"/>
      <c r="AA18" s="5"/>
      <c r="AB18" s="5"/>
    </row>
    <row r="19" customFormat="false" ht="17" hidden="false" customHeight="true" outlineLevel="0" collapsed="false">
      <c r="A19" s="13" t="s">
        <v>22</v>
      </c>
      <c r="B19" s="14" t="s">
        <v>23</v>
      </c>
      <c r="C19" s="15" t="s">
        <v>24</v>
      </c>
      <c r="D19" s="6"/>
      <c r="E19" s="5"/>
      <c r="F19" s="5"/>
      <c r="G19" s="5"/>
      <c r="H19" s="5"/>
      <c r="I19" s="5"/>
      <c r="J19" s="5"/>
      <c r="K19" s="5"/>
      <c r="L19" s="5"/>
      <c r="M19" s="5"/>
      <c r="N19" s="5"/>
      <c r="O19" s="5"/>
      <c r="P19" s="5"/>
      <c r="Q19" s="5"/>
      <c r="R19" s="5"/>
      <c r="S19" s="5"/>
      <c r="T19" s="5"/>
      <c r="U19" s="5"/>
      <c r="V19" s="5"/>
      <c r="W19" s="5"/>
      <c r="X19" s="5"/>
      <c r="Y19" s="5"/>
      <c r="Z19" s="5"/>
      <c r="AA19" s="5"/>
      <c r="AB19" s="5"/>
    </row>
    <row r="20" customFormat="false" ht="51" hidden="false" customHeight="true" outlineLevel="0" collapsed="false">
      <c r="A20" s="13" t="s">
        <v>25</v>
      </c>
      <c r="B20" s="14" t="s">
        <v>26</v>
      </c>
      <c r="C20" s="15" t="s">
        <v>24</v>
      </c>
      <c r="D20" s="6"/>
      <c r="E20" s="5"/>
      <c r="F20" s="5"/>
      <c r="G20" s="5"/>
      <c r="H20" s="5"/>
      <c r="I20" s="5"/>
      <c r="J20" s="5"/>
      <c r="K20" s="5"/>
      <c r="L20" s="5"/>
      <c r="M20" s="5"/>
      <c r="N20" s="5"/>
      <c r="O20" s="5"/>
      <c r="P20" s="5"/>
      <c r="Q20" s="5"/>
      <c r="R20" s="5"/>
      <c r="S20" s="5"/>
      <c r="T20" s="5"/>
      <c r="U20" s="5"/>
      <c r="V20" s="5"/>
      <c r="W20" s="5"/>
      <c r="X20" s="5"/>
      <c r="Y20" s="5"/>
      <c r="Z20" s="5"/>
      <c r="AA20" s="5"/>
      <c r="AB20" s="5"/>
    </row>
    <row r="21" customFormat="false" ht="34" hidden="false" customHeight="true" outlineLevel="0" collapsed="false">
      <c r="A21" s="13" t="s">
        <v>27</v>
      </c>
      <c r="B21" s="14" t="s">
        <v>28</v>
      </c>
      <c r="C21" s="15" t="s">
        <v>29</v>
      </c>
      <c r="D21" s="6"/>
      <c r="E21" s="5"/>
      <c r="F21" s="5"/>
      <c r="G21" s="5"/>
      <c r="H21" s="5"/>
      <c r="I21" s="5"/>
      <c r="J21" s="5"/>
      <c r="K21" s="5"/>
      <c r="L21" s="5"/>
      <c r="M21" s="5"/>
      <c r="N21" s="5"/>
      <c r="O21" s="5"/>
      <c r="P21" s="5"/>
      <c r="Q21" s="5"/>
      <c r="R21" s="5"/>
      <c r="S21" s="5"/>
      <c r="T21" s="5"/>
      <c r="U21" s="5"/>
      <c r="V21" s="5"/>
      <c r="W21" s="5"/>
      <c r="X21" s="5"/>
      <c r="Y21" s="5"/>
      <c r="Z21" s="5"/>
      <c r="AA21" s="5"/>
      <c r="AB21" s="5"/>
    </row>
    <row r="22" customFormat="false" ht="17" hidden="false" customHeight="true" outlineLevel="0" collapsed="false">
      <c r="A22" s="13" t="s">
        <v>30</v>
      </c>
      <c r="B22" s="14" t="s">
        <v>31</v>
      </c>
      <c r="C22" s="15" t="s">
        <v>29</v>
      </c>
      <c r="D22" s="6"/>
      <c r="E22" s="5"/>
      <c r="F22" s="5"/>
      <c r="G22" s="5"/>
      <c r="H22" s="5"/>
      <c r="I22" s="5"/>
      <c r="J22" s="5"/>
      <c r="K22" s="5"/>
      <c r="L22" s="5"/>
      <c r="M22" s="5"/>
      <c r="N22" s="5"/>
      <c r="O22" s="5"/>
      <c r="P22" s="5"/>
      <c r="Q22" s="5"/>
      <c r="R22" s="5"/>
      <c r="S22" s="5"/>
      <c r="T22" s="5"/>
      <c r="U22" s="5"/>
      <c r="V22" s="5"/>
      <c r="W22" s="5"/>
      <c r="X22" s="5"/>
      <c r="Y22" s="5"/>
      <c r="Z22" s="5"/>
      <c r="AA22" s="5"/>
      <c r="AB22" s="5"/>
    </row>
    <row r="23" customFormat="false" ht="17" hidden="false" customHeight="true" outlineLevel="0" collapsed="false">
      <c r="A23" s="13" t="s">
        <v>32</v>
      </c>
      <c r="B23" s="14" t="s">
        <v>33</v>
      </c>
      <c r="C23" s="15" t="s">
        <v>34</v>
      </c>
      <c r="D23" s="6"/>
      <c r="E23" s="5"/>
      <c r="F23" s="5"/>
      <c r="G23" s="5"/>
      <c r="H23" s="5"/>
      <c r="I23" s="5"/>
      <c r="J23" s="5"/>
      <c r="K23" s="5"/>
      <c r="L23" s="5"/>
      <c r="M23" s="5"/>
      <c r="N23" s="5"/>
      <c r="O23" s="5"/>
      <c r="P23" s="5"/>
      <c r="Q23" s="5"/>
      <c r="R23" s="5"/>
      <c r="S23" s="5"/>
      <c r="T23" s="5"/>
      <c r="U23" s="5"/>
      <c r="V23" s="5"/>
      <c r="W23" s="5"/>
      <c r="X23" s="5"/>
      <c r="Y23" s="5"/>
      <c r="Z23" s="5"/>
      <c r="AA23" s="5"/>
      <c r="AB23" s="5"/>
    </row>
    <row r="24" customFormat="false" ht="17" hidden="false" customHeight="true" outlineLevel="0" collapsed="false">
      <c r="A24" s="13" t="s">
        <v>35</v>
      </c>
      <c r="B24" s="14" t="s">
        <v>36</v>
      </c>
      <c r="C24" s="15" t="s">
        <v>37</v>
      </c>
      <c r="D24" s="6"/>
      <c r="E24" s="5"/>
      <c r="F24" s="5"/>
      <c r="G24" s="5"/>
      <c r="H24" s="5"/>
      <c r="I24" s="5"/>
      <c r="J24" s="5"/>
      <c r="K24" s="5"/>
      <c r="L24" s="5"/>
      <c r="M24" s="5"/>
      <c r="N24" s="5"/>
      <c r="O24" s="5"/>
      <c r="P24" s="5"/>
      <c r="Q24" s="5"/>
      <c r="R24" s="5"/>
      <c r="S24" s="5"/>
      <c r="T24" s="5"/>
      <c r="U24" s="5"/>
      <c r="V24" s="5"/>
      <c r="W24" s="5"/>
      <c r="X24" s="5"/>
      <c r="Y24" s="5"/>
      <c r="Z24" s="5"/>
      <c r="AA24" s="5"/>
      <c r="AB24" s="5"/>
    </row>
    <row r="25" customFormat="false" ht="17" hidden="false" customHeight="true" outlineLevel="0" collapsed="false">
      <c r="A25" s="13" t="s">
        <v>38</v>
      </c>
      <c r="B25" s="14" t="s">
        <v>39</v>
      </c>
      <c r="C25" s="15" t="s">
        <v>37</v>
      </c>
      <c r="D25" s="6"/>
      <c r="E25" s="5"/>
      <c r="F25" s="5"/>
      <c r="G25" s="5"/>
      <c r="H25" s="5"/>
      <c r="I25" s="5"/>
      <c r="J25" s="5"/>
      <c r="K25" s="5"/>
      <c r="L25" s="5"/>
      <c r="M25" s="5"/>
      <c r="N25" s="5"/>
      <c r="O25" s="5"/>
      <c r="P25" s="5"/>
      <c r="Q25" s="5"/>
      <c r="R25" s="5"/>
      <c r="S25" s="5"/>
      <c r="T25" s="5"/>
      <c r="U25" s="5"/>
      <c r="V25" s="5"/>
      <c r="W25" s="5"/>
      <c r="X25" s="5"/>
      <c r="Y25" s="5"/>
      <c r="Z25" s="5"/>
      <c r="AA25" s="5"/>
      <c r="AB25" s="5"/>
    </row>
    <row r="26" customFormat="false" ht="17" hidden="false" customHeight="true" outlineLevel="0" collapsed="false">
      <c r="A26" s="13" t="s">
        <v>40</v>
      </c>
      <c r="B26" s="14" t="s">
        <v>41</v>
      </c>
      <c r="C26" s="15" t="s">
        <v>37</v>
      </c>
      <c r="D26" s="6"/>
      <c r="E26" s="5"/>
      <c r="F26" s="5"/>
      <c r="G26" s="5"/>
      <c r="H26" s="5"/>
      <c r="I26" s="5"/>
      <c r="J26" s="5"/>
      <c r="K26" s="5"/>
      <c r="L26" s="5"/>
      <c r="M26" s="5"/>
      <c r="N26" s="5"/>
      <c r="O26" s="5"/>
      <c r="P26" s="5"/>
      <c r="Q26" s="5"/>
      <c r="R26" s="5"/>
      <c r="S26" s="5"/>
      <c r="T26" s="5"/>
      <c r="U26" s="5"/>
      <c r="V26" s="5"/>
      <c r="W26" s="5"/>
      <c r="X26" s="5"/>
      <c r="Y26" s="5"/>
      <c r="Z26" s="5"/>
      <c r="AA26" s="5"/>
      <c r="AB26" s="5"/>
    </row>
    <row r="27" customFormat="false" ht="34" hidden="false" customHeight="true" outlineLevel="0" collapsed="false">
      <c r="A27" s="13" t="s">
        <v>42</v>
      </c>
      <c r="B27" s="14" t="s">
        <v>43</v>
      </c>
      <c r="C27" s="15" t="s">
        <v>37</v>
      </c>
      <c r="D27" s="6"/>
      <c r="E27" s="5"/>
      <c r="F27" s="5"/>
      <c r="G27" s="5"/>
      <c r="H27" s="5"/>
      <c r="I27" s="5"/>
      <c r="J27" s="5"/>
      <c r="K27" s="5"/>
      <c r="L27" s="5"/>
      <c r="M27" s="5"/>
      <c r="N27" s="5"/>
      <c r="O27" s="5"/>
      <c r="P27" s="5"/>
      <c r="Q27" s="5"/>
      <c r="R27" s="5"/>
      <c r="S27" s="5"/>
      <c r="T27" s="5"/>
      <c r="U27" s="5"/>
      <c r="V27" s="5"/>
      <c r="W27" s="5"/>
      <c r="X27" s="5"/>
      <c r="Y27" s="5"/>
      <c r="Z27" s="5"/>
      <c r="AA27" s="5"/>
      <c r="AB27" s="5"/>
    </row>
    <row r="28" customFormat="false" ht="68" hidden="false" customHeight="true" outlineLevel="0" collapsed="false">
      <c r="A28" s="13" t="s">
        <v>44</v>
      </c>
      <c r="B28" s="14" t="s">
        <v>45</v>
      </c>
      <c r="C28" s="15" t="s">
        <v>37</v>
      </c>
      <c r="D28" s="6"/>
      <c r="E28" s="5"/>
      <c r="F28" s="5"/>
      <c r="G28" s="5"/>
      <c r="H28" s="5"/>
      <c r="I28" s="5"/>
      <c r="J28" s="5"/>
      <c r="K28" s="5"/>
      <c r="L28" s="5"/>
      <c r="M28" s="5"/>
      <c r="N28" s="5"/>
      <c r="O28" s="5"/>
      <c r="P28" s="5"/>
      <c r="Q28" s="5"/>
      <c r="R28" s="5"/>
      <c r="S28" s="5"/>
      <c r="T28" s="5"/>
      <c r="U28" s="5"/>
      <c r="V28" s="5"/>
      <c r="W28" s="5"/>
      <c r="X28" s="5"/>
      <c r="Y28" s="5"/>
      <c r="Z28" s="5"/>
      <c r="AA28" s="5"/>
      <c r="AB28" s="5"/>
    </row>
    <row r="29" customFormat="false" ht="16" hidden="false" customHeight="false" outlineLevel="0" collapsed="false">
      <c r="A29" s="6"/>
      <c r="B29" s="6"/>
      <c r="C29" s="6"/>
      <c r="D29" s="6"/>
      <c r="E29" s="5"/>
      <c r="F29" s="5"/>
      <c r="G29" s="5"/>
      <c r="H29" s="5"/>
      <c r="I29" s="5"/>
      <c r="J29" s="5"/>
      <c r="K29" s="5"/>
      <c r="L29" s="5"/>
      <c r="M29" s="5"/>
      <c r="N29" s="5"/>
      <c r="O29" s="5"/>
      <c r="P29" s="5"/>
      <c r="Q29" s="5"/>
      <c r="R29" s="5"/>
      <c r="S29" s="5"/>
      <c r="T29" s="5"/>
      <c r="U29" s="5"/>
      <c r="V29" s="5"/>
      <c r="W29" s="5"/>
      <c r="X29" s="5"/>
      <c r="Y29" s="5"/>
      <c r="Z29" s="5"/>
      <c r="AA29" s="5"/>
      <c r="AB29" s="5"/>
    </row>
    <row r="30" customFormat="false" ht="24" hidden="false" customHeight="true" outlineLevel="0" collapsed="false">
      <c r="A30" s="7" t="s">
        <v>46</v>
      </c>
      <c r="B30" s="7"/>
      <c r="C30" s="7"/>
      <c r="D30" s="7"/>
      <c r="E30" s="5"/>
      <c r="F30" s="5"/>
      <c r="G30" s="5"/>
      <c r="H30" s="5"/>
      <c r="I30" s="5"/>
      <c r="J30" s="5"/>
      <c r="K30" s="5"/>
      <c r="L30" s="5"/>
      <c r="M30" s="5"/>
      <c r="N30" s="5"/>
      <c r="O30" s="5"/>
      <c r="P30" s="5"/>
      <c r="Q30" s="5"/>
      <c r="R30" s="5"/>
      <c r="S30" s="5"/>
      <c r="T30" s="5"/>
      <c r="U30" s="5"/>
      <c r="V30" s="5"/>
      <c r="W30" s="5"/>
      <c r="X30" s="5"/>
      <c r="Y30" s="5"/>
      <c r="Z30" s="5"/>
      <c r="AA30" s="5"/>
      <c r="AB30" s="5"/>
    </row>
    <row r="31" customFormat="false" ht="17" hidden="false" customHeight="true" outlineLevel="0" collapsed="false">
      <c r="A31" s="16" t="s">
        <v>47</v>
      </c>
      <c r="B31" s="11" t="s">
        <v>48</v>
      </c>
      <c r="C31" s="11"/>
      <c r="D31" s="11"/>
      <c r="E31" s="5"/>
      <c r="F31" s="5"/>
      <c r="G31" s="5"/>
      <c r="H31" s="5"/>
      <c r="I31" s="5"/>
      <c r="J31" s="5"/>
      <c r="K31" s="5"/>
      <c r="L31" s="5"/>
      <c r="M31" s="5"/>
      <c r="N31" s="5"/>
      <c r="O31" s="5"/>
      <c r="P31" s="5"/>
      <c r="Q31" s="5"/>
      <c r="R31" s="5"/>
      <c r="S31" s="5"/>
      <c r="T31" s="5"/>
      <c r="U31" s="5"/>
      <c r="V31" s="5"/>
      <c r="W31" s="5"/>
      <c r="X31" s="5"/>
      <c r="Y31" s="5"/>
      <c r="Z31" s="5"/>
      <c r="AA31" s="5"/>
      <c r="AB31" s="5"/>
    </row>
    <row r="32" customFormat="false" ht="17" hidden="false" customHeight="true" outlineLevel="0" collapsed="false">
      <c r="A32" s="16" t="s">
        <v>49</v>
      </c>
      <c r="B32" s="11" t="s">
        <v>50</v>
      </c>
      <c r="C32" s="11"/>
      <c r="D32" s="11"/>
      <c r="E32" s="5"/>
      <c r="F32" s="5"/>
      <c r="G32" s="5"/>
      <c r="H32" s="5"/>
      <c r="I32" s="5"/>
      <c r="J32" s="5"/>
      <c r="K32" s="5"/>
      <c r="L32" s="5"/>
      <c r="M32" s="5"/>
      <c r="N32" s="5"/>
      <c r="O32" s="5"/>
      <c r="P32" s="5"/>
      <c r="Q32" s="5"/>
      <c r="R32" s="5"/>
      <c r="S32" s="5"/>
      <c r="T32" s="5"/>
      <c r="U32" s="5"/>
      <c r="V32" s="5"/>
      <c r="W32" s="5"/>
      <c r="X32" s="5"/>
      <c r="Y32" s="5"/>
      <c r="Z32" s="5"/>
      <c r="AA32" s="5"/>
      <c r="AB32" s="5"/>
    </row>
    <row r="33" customFormat="false" ht="17" hidden="false" customHeight="true" outlineLevel="0" collapsed="false">
      <c r="A33" s="16" t="s">
        <v>51</v>
      </c>
      <c r="B33" s="11" t="s">
        <v>52</v>
      </c>
      <c r="C33" s="11"/>
      <c r="D33" s="11"/>
      <c r="E33" s="5"/>
      <c r="F33" s="5"/>
      <c r="G33" s="5"/>
      <c r="H33" s="5"/>
      <c r="I33" s="5"/>
      <c r="J33" s="5"/>
      <c r="K33" s="5"/>
      <c r="L33" s="5"/>
      <c r="M33" s="5"/>
      <c r="N33" s="5"/>
      <c r="O33" s="5"/>
      <c r="P33" s="5"/>
      <c r="Q33" s="5"/>
      <c r="R33" s="5"/>
      <c r="S33" s="5"/>
      <c r="T33" s="5"/>
      <c r="U33" s="5"/>
      <c r="V33" s="5"/>
      <c r="W33" s="5"/>
      <c r="X33" s="5"/>
      <c r="Y33" s="5"/>
      <c r="Z33" s="5"/>
      <c r="AA33" s="5"/>
      <c r="AB33" s="5"/>
    </row>
    <row r="34" customFormat="false" ht="17" hidden="false" customHeight="true" outlineLevel="0" collapsed="false">
      <c r="A34" s="16" t="s">
        <v>53</v>
      </c>
      <c r="B34" s="11" t="s">
        <v>54</v>
      </c>
      <c r="C34" s="11"/>
      <c r="D34" s="11"/>
      <c r="E34" s="5"/>
      <c r="F34" s="5"/>
      <c r="G34" s="5"/>
      <c r="H34" s="5"/>
      <c r="I34" s="5"/>
      <c r="J34" s="5"/>
      <c r="K34" s="5"/>
      <c r="L34" s="5"/>
      <c r="M34" s="5"/>
      <c r="N34" s="5"/>
      <c r="O34" s="5"/>
      <c r="P34" s="5"/>
      <c r="Q34" s="5"/>
      <c r="R34" s="5"/>
      <c r="S34" s="5"/>
      <c r="T34" s="5"/>
      <c r="U34" s="5"/>
      <c r="V34" s="5"/>
      <c r="W34" s="5"/>
      <c r="X34" s="5"/>
      <c r="Y34" s="5"/>
      <c r="Z34" s="5"/>
      <c r="AA34" s="5"/>
      <c r="AB34" s="5"/>
    </row>
    <row r="35" customFormat="false" ht="17" hidden="false" customHeight="true" outlineLevel="0" collapsed="false">
      <c r="A35" s="16" t="s">
        <v>55</v>
      </c>
      <c r="B35" s="11" t="s">
        <v>56</v>
      </c>
      <c r="C35" s="11"/>
      <c r="D35" s="11"/>
      <c r="E35" s="5"/>
      <c r="F35" s="5"/>
      <c r="G35" s="5"/>
      <c r="H35" s="5"/>
      <c r="I35" s="5"/>
      <c r="J35" s="5"/>
      <c r="K35" s="5"/>
      <c r="L35" s="5"/>
      <c r="M35" s="5"/>
      <c r="N35" s="5"/>
      <c r="O35" s="5"/>
      <c r="P35" s="5"/>
      <c r="Q35" s="5"/>
      <c r="R35" s="5"/>
      <c r="S35" s="5"/>
      <c r="T35" s="5"/>
      <c r="U35" s="5"/>
      <c r="V35" s="5"/>
      <c r="W35" s="5"/>
      <c r="X35" s="5"/>
      <c r="Y35" s="5"/>
      <c r="Z35" s="5"/>
      <c r="AA35" s="5"/>
      <c r="AB35" s="5"/>
    </row>
    <row r="36" customFormat="false" ht="17" hidden="false" customHeight="true" outlineLevel="0" collapsed="false">
      <c r="A36" s="16" t="s">
        <v>57</v>
      </c>
      <c r="B36" s="11" t="s">
        <v>58</v>
      </c>
      <c r="C36" s="11"/>
      <c r="D36" s="11"/>
      <c r="E36" s="5"/>
      <c r="F36" s="5"/>
      <c r="G36" s="5"/>
      <c r="H36" s="5"/>
      <c r="I36" s="5"/>
      <c r="J36" s="5"/>
      <c r="K36" s="5"/>
      <c r="L36" s="5"/>
      <c r="M36" s="5"/>
      <c r="N36" s="5"/>
      <c r="O36" s="5"/>
      <c r="P36" s="5"/>
      <c r="Q36" s="5"/>
      <c r="R36" s="5"/>
      <c r="S36" s="5"/>
      <c r="T36" s="5"/>
      <c r="U36" s="5"/>
      <c r="V36" s="5"/>
      <c r="W36" s="5"/>
      <c r="X36" s="5"/>
      <c r="Y36" s="5"/>
      <c r="Z36" s="5"/>
      <c r="AA36" s="5"/>
      <c r="AB36" s="5"/>
    </row>
    <row r="37" customFormat="false" ht="17" hidden="false" customHeight="true" outlineLevel="0" collapsed="false">
      <c r="A37" s="16" t="s">
        <v>59</v>
      </c>
      <c r="B37" s="11" t="s">
        <v>60</v>
      </c>
      <c r="C37" s="11"/>
      <c r="D37" s="11"/>
      <c r="E37" s="5"/>
      <c r="F37" s="5"/>
      <c r="G37" s="5"/>
      <c r="H37" s="5"/>
      <c r="I37" s="5"/>
      <c r="J37" s="5"/>
      <c r="K37" s="5"/>
      <c r="L37" s="5"/>
      <c r="M37" s="5"/>
      <c r="N37" s="5"/>
      <c r="O37" s="5"/>
      <c r="P37" s="5"/>
      <c r="Q37" s="5"/>
      <c r="R37" s="5"/>
      <c r="S37" s="5"/>
      <c r="T37" s="5"/>
      <c r="U37" s="5"/>
      <c r="V37" s="5"/>
      <c r="W37" s="5"/>
      <c r="X37" s="5"/>
      <c r="Y37" s="5"/>
      <c r="Z37" s="5"/>
      <c r="AA37" s="5"/>
      <c r="AB37" s="5"/>
    </row>
    <row r="38" customFormat="false" ht="17" hidden="false" customHeight="true" outlineLevel="0" collapsed="false">
      <c r="A38" s="16" t="s">
        <v>61</v>
      </c>
      <c r="B38" s="11" t="s">
        <v>62</v>
      </c>
      <c r="C38" s="11"/>
      <c r="D38" s="11"/>
      <c r="E38" s="5"/>
      <c r="F38" s="5"/>
      <c r="G38" s="5"/>
      <c r="H38" s="5"/>
      <c r="I38" s="5"/>
      <c r="J38" s="5"/>
      <c r="K38" s="5"/>
      <c r="L38" s="5"/>
      <c r="M38" s="5"/>
      <c r="N38" s="5"/>
      <c r="O38" s="5"/>
      <c r="P38" s="5"/>
      <c r="Q38" s="5"/>
      <c r="R38" s="5"/>
      <c r="S38" s="5"/>
      <c r="T38" s="5"/>
      <c r="U38" s="5"/>
      <c r="V38" s="5"/>
      <c r="W38" s="5"/>
      <c r="X38" s="5"/>
      <c r="Y38" s="5"/>
      <c r="Z38" s="5"/>
      <c r="AA38" s="5"/>
      <c r="AB38" s="5"/>
    </row>
    <row r="39" customFormat="false" ht="17" hidden="false" customHeight="true" outlineLevel="0" collapsed="false">
      <c r="A39" s="16" t="s">
        <v>63</v>
      </c>
      <c r="B39" s="11" t="s">
        <v>64</v>
      </c>
      <c r="C39" s="11"/>
      <c r="D39" s="11"/>
      <c r="E39" s="5"/>
      <c r="F39" s="5"/>
      <c r="G39" s="5"/>
      <c r="H39" s="5"/>
      <c r="I39" s="5"/>
      <c r="J39" s="5"/>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6"/>
      <c r="B40" s="6"/>
      <c r="C40" s="6"/>
      <c r="D40" s="6"/>
      <c r="E40" s="5"/>
      <c r="F40" s="5"/>
      <c r="G40" s="5"/>
      <c r="H40" s="5"/>
      <c r="I40" s="5"/>
      <c r="J40" s="5"/>
      <c r="K40" s="5"/>
      <c r="L40" s="5"/>
      <c r="M40" s="5"/>
      <c r="N40" s="5"/>
      <c r="O40" s="5"/>
      <c r="P40" s="5"/>
      <c r="Q40" s="5"/>
      <c r="R40" s="5"/>
      <c r="S40" s="5"/>
      <c r="T40" s="5"/>
      <c r="U40" s="5"/>
      <c r="V40" s="5"/>
      <c r="W40" s="5"/>
      <c r="X40" s="5"/>
      <c r="Y40" s="5"/>
      <c r="Z40" s="5"/>
      <c r="AA40" s="5"/>
      <c r="AB40" s="5"/>
    </row>
    <row r="41" customFormat="false" ht="24" hidden="false" customHeight="true" outlineLevel="0" collapsed="false">
      <c r="A41" s="7" t="s">
        <v>65</v>
      </c>
      <c r="B41" s="7"/>
      <c r="C41" s="7"/>
      <c r="D41" s="7"/>
      <c r="E41" s="5"/>
      <c r="F41" s="5"/>
      <c r="G41" s="5"/>
      <c r="H41" s="5"/>
      <c r="I41" s="5"/>
      <c r="J41" s="5"/>
      <c r="K41" s="5"/>
      <c r="L41" s="5"/>
      <c r="M41" s="5"/>
      <c r="N41" s="5"/>
      <c r="O41" s="5"/>
      <c r="P41" s="5"/>
      <c r="Q41" s="5"/>
      <c r="R41" s="5"/>
      <c r="S41" s="5"/>
      <c r="T41" s="5"/>
      <c r="U41" s="5"/>
      <c r="V41" s="5"/>
      <c r="W41" s="5"/>
      <c r="X41" s="5"/>
      <c r="Y41" s="5"/>
      <c r="Z41" s="5"/>
      <c r="AA41" s="5"/>
      <c r="AB41" s="5"/>
    </row>
    <row r="42" customFormat="false" ht="86" hidden="false" customHeight="true" outlineLevel="0" collapsed="false">
      <c r="A42" s="8" t="s">
        <v>66</v>
      </c>
      <c r="B42" s="8"/>
      <c r="C42" s="8"/>
      <c r="D42" s="8"/>
      <c r="E42" s="5"/>
      <c r="F42" s="5"/>
      <c r="G42" s="5"/>
      <c r="H42" s="5"/>
      <c r="I42" s="5"/>
      <c r="J42" s="5"/>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17" t="s">
        <v>67</v>
      </c>
      <c r="B44" s="17"/>
      <c r="C44" s="17"/>
      <c r="D44" s="17"/>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customFormat="false" ht="16" hidden="false" customHeight="false" outlineLevel="0" collapsed="false">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sheetData>
  <mergeCells count="26">
    <mergeCell ref="C1:D1"/>
    <mergeCell ref="A2:D2"/>
    <mergeCell ref="A4:D4"/>
    <mergeCell ref="A5:D5"/>
    <mergeCell ref="A7:D7"/>
    <mergeCell ref="C8:D8"/>
    <mergeCell ref="C9:D9"/>
    <mergeCell ref="C10:D10"/>
    <mergeCell ref="C11:D11"/>
    <mergeCell ref="C12:D12"/>
    <mergeCell ref="A14:D14"/>
    <mergeCell ref="A15:D15"/>
    <mergeCell ref="A17:D17"/>
    <mergeCell ref="A30:D30"/>
    <mergeCell ref="B31:D31"/>
    <mergeCell ref="B32:D32"/>
    <mergeCell ref="B33:D33"/>
    <mergeCell ref="B34:D34"/>
    <mergeCell ref="B35:D35"/>
    <mergeCell ref="B36:D36"/>
    <mergeCell ref="B37:D37"/>
    <mergeCell ref="B38:D38"/>
    <mergeCell ref="B39:D39"/>
    <mergeCell ref="A41:D41"/>
    <mergeCell ref="A42:D42"/>
    <mergeCell ref="A44:D44"/>
  </mergeCells>
  <conditionalFormatting sqref="C19:C28">
    <cfRule type="containsText" priority="2" operator="containsText" aboveAverage="0" equalAverage="0" bottom="0" percent="0" rank="0" text="Jetzt ausfüllen" dxfId="0">
      <formula>NOT(ISERROR(SEARCH("Jetzt ausfüllen",C19)))</formula>
    </cfRule>
    <cfRule type="containsText" priority="3" operator="containsText" aboveAverage="0" equalAverage="0" bottom="0" percent="0" rank="0" text="Jetzt ansehen" dxfId="1">
      <formula>NOT(ISERROR(SEARCH("Jetzt ansehen",C19)))</formula>
    </cfRule>
    <cfRule type="containsText" priority="4" operator="containsText" aboveAverage="0" equalAverage="0" bottom="0" percent="0" rank="0" text="Jetzt lesen" dxfId="1">
      <formula>NOT(ISERROR(SEARCH("Jetzt lesen",C19)))</formula>
    </cfRule>
    <cfRule type="containsText" priority="5" operator="containsText" aboveAverage="0" equalAverage="0" bottom="0" percent="0" rank="0" text="Später" dxfId="2">
      <formula>NOT(ISERROR(SEARCH("Später",C19)))</formula>
    </cfRule>
  </conditionalFormatting>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5B7F6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ColWidth="10.5" defaultRowHeight="16" zeroHeight="false" outlineLevelRow="0" outlineLevelCol="0"/>
  <cols>
    <col collapsed="false" customWidth="true" hidden="false" outlineLevel="0" max="1" min="1" style="0" width="23.34"/>
    <col collapsed="false" customWidth="true" hidden="false" outlineLevel="0" max="2" min="2" style="0" width="71.67"/>
    <col collapsed="false" customWidth="true" hidden="false" outlineLevel="0" max="3" min="3" style="0" width="86.67"/>
  </cols>
  <sheetData>
    <row r="1" customFormat="false" ht="28" hidden="false" customHeight="true" outlineLevel="0" collapsed="false">
      <c r="A1" s="18" t="s">
        <v>68</v>
      </c>
      <c r="B1" s="18"/>
      <c r="C1" s="18"/>
      <c r="D1" s="5"/>
      <c r="E1" s="5"/>
      <c r="F1" s="5"/>
      <c r="G1" s="5"/>
      <c r="H1" s="5"/>
      <c r="I1" s="5"/>
      <c r="J1" s="5"/>
      <c r="K1" s="5"/>
      <c r="L1" s="5"/>
      <c r="M1" s="5"/>
      <c r="N1" s="5"/>
      <c r="O1" s="5"/>
      <c r="P1" s="5"/>
      <c r="Q1" s="5"/>
      <c r="R1" s="5"/>
      <c r="S1" s="5"/>
      <c r="T1" s="5"/>
      <c r="U1" s="5"/>
      <c r="V1" s="5"/>
      <c r="W1" s="5"/>
      <c r="X1" s="5"/>
      <c r="Y1" s="5"/>
      <c r="Z1" s="5"/>
      <c r="AA1" s="5"/>
      <c r="AB1" s="5"/>
    </row>
    <row r="2" customFormat="false" ht="16" hidden="false" customHeight="false" outlineLevel="0" collapsed="false">
      <c r="A2" s="6"/>
      <c r="B2" s="6"/>
      <c r="C2" s="6"/>
      <c r="D2" s="5"/>
      <c r="E2" s="5"/>
      <c r="F2" s="5"/>
      <c r="G2" s="5"/>
      <c r="H2" s="5"/>
      <c r="I2" s="5"/>
      <c r="J2" s="5"/>
      <c r="K2" s="5"/>
      <c r="L2" s="5"/>
      <c r="M2" s="5"/>
      <c r="N2" s="5"/>
      <c r="O2" s="5"/>
      <c r="P2" s="5"/>
      <c r="Q2" s="5"/>
      <c r="R2" s="5"/>
      <c r="S2" s="5"/>
      <c r="T2" s="5"/>
      <c r="U2" s="5"/>
      <c r="V2" s="5"/>
      <c r="W2" s="5"/>
      <c r="X2" s="5"/>
      <c r="Y2" s="5"/>
      <c r="Z2" s="5"/>
      <c r="AA2" s="5"/>
      <c r="AB2" s="5"/>
    </row>
    <row r="3" customFormat="false" ht="16" hidden="false" customHeight="false" outlineLevel="0" collapsed="false">
      <c r="A3" s="12" t="s">
        <v>69</v>
      </c>
      <c r="B3" s="12" t="s">
        <v>70</v>
      </c>
      <c r="C3" s="12" t="s">
        <v>71</v>
      </c>
      <c r="D3" s="5"/>
      <c r="E3" s="5"/>
      <c r="F3" s="5"/>
      <c r="G3" s="5"/>
      <c r="H3" s="5"/>
      <c r="I3" s="5"/>
      <c r="J3" s="5"/>
      <c r="K3" s="5"/>
      <c r="L3" s="5"/>
      <c r="M3" s="5"/>
      <c r="N3" s="5"/>
      <c r="O3" s="5"/>
      <c r="P3" s="5"/>
      <c r="Q3" s="5"/>
      <c r="R3" s="5"/>
      <c r="S3" s="5"/>
      <c r="T3" s="5"/>
      <c r="U3" s="5"/>
      <c r="V3" s="5"/>
      <c r="W3" s="5"/>
      <c r="X3" s="5"/>
      <c r="Y3" s="5"/>
      <c r="Z3" s="5"/>
      <c r="AA3" s="5"/>
      <c r="AB3" s="5"/>
    </row>
    <row r="4" customFormat="false" ht="17" hidden="false" customHeight="true" outlineLevel="0" collapsed="false">
      <c r="A4" s="19" t="s">
        <v>72</v>
      </c>
      <c r="B4" s="20" t="s">
        <v>73</v>
      </c>
      <c r="C4" s="20"/>
      <c r="D4" s="5"/>
      <c r="E4" s="5"/>
      <c r="F4" s="5"/>
      <c r="G4" s="5"/>
      <c r="H4" s="5"/>
      <c r="I4" s="5"/>
      <c r="J4" s="5"/>
      <c r="K4" s="5"/>
      <c r="L4" s="5"/>
      <c r="M4" s="5"/>
      <c r="N4" s="5"/>
      <c r="O4" s="5"/>
      <c r="P4" s="5"/>
      <c r="Q4" s="5"/>
      <c r="R4" s="5"/>
      <c r="S4" s="5"/>
      <c r="T4" s="5"/>
      <c r="U4" s="5"/>
      <c r="V4" s="5"/>
      <c r="W4" s="5"/>
      <c r="X4" s="5"/>
      <c r="Y4" s="5"/>
      <c r="Z4" s="5"/>
      <c r="AA4" s="5"/>
      <c r="AB4" s="5"/>
    </row>
    <row r="5" customFormat="false" ht="17" hidden="false" customHeight="true" outlineLevel="0" collapsed="false">
      <c r="A5" s="21" t="s">
        <v>74</v>
      </c>
      <c r="B5" s="20" t="s">
        <v>75</v>
      </c>
      <c r="C5" s="20" t="s">
        <v>76</v>
      </c>
      <c r="D5" s="5"/>
      <c r="E5" s="5"/>
      <c r="F5" s="5"/>
      <c r="G5" s="5"/>
      <c r="H5" s="5"/>
      <c r="I5" s="5"/>
      <c r="J5" s="5"/>
      <c r="K5" s="5"/>
      <c r="L5" s="5"/>
      <c r="M5" s="5"/>
      <c r="N5" s="5"/>
      <c r="O5" s="5"/>
      <c r="P5" s="5"/>
      <c r="Q5" s="5"/>
      <c r="R5" s="5"/>
      <c r="S5" s="5"/>
      <c r="T5" s="5"/>
      <c r="U5" s="5"/>
      <c r="V5" s="5"/>
      <c r="W5" s="5"/>
      <c r="X5" s="5"/>
      <c r="Y5" s="5"/>
      <c r="Z5" s="5"/>
      <c r="AA5" s="5"/>
      <c r="AB5" s="5"/>
    </row>
    <row r="6" customFormat="false" ht="17" hidden="false" customHeight="true" outlineLevel="0" collapsed="false">
      <c r="A6" s="22" t="s">
        <v>77</v>
      </c>
      <c r="B6" s="20" t="s">
        <v>78</v>
      </c>
      <c r="C6" s="20" t="s">
        <v>79</v>
      </c>
      <c r="D6" s="5"/>
      <c r="E6" s="5"/>
      <c r="F6" s="5"/>
      <c r="G6" s="5"/>
      <c r="H6" s="5"/>
      <c r="I6" s="5"/>
      <c r="J6" s="5"/>
      <c r="K6" s="5"/>
      <c r="L6" s="5"/>
      <c r="M6" s="5"/>
      <c r="N6" s="5"/>
      <c r="O6" s="5"/>
      <c r="P6" s="5"/>
      <c r="Q6" s="5"/>
      <c r="R6" s="5"/>
      <c r="S6" s="5"/>
      <c r="T6" s="5"/>
      <c r="U6" s="5"/>
      <c r="V6" s="5"/>
      <c r="W6" s="5"/>
      <c r="X6" s="5"/>
      <c r="Y6" s="5"/>
      <c r="Z6" s="5"/>
      <c r="AA6" s="5"/>
      <c r="AB6" s="5"/>
    </row>
    <row r="7" customFormat="false" ht="17" hidden="false" customHeight="true" outlineLevel="0" collapsed="false">
      <c r="A7" s="23" t="s">
        <v>80</v>
      </c>
      <c r="B7" s="20" t="s">
        <v>81</v>
      </c>
      <c r="C7" s="20" t="s">
        <v>82</v>
      </c>
      <c r="D7" s="5"/>
      <c r="E7" s="5"/>
      <c r="F7" s="5"/>
      <c r="G7" s="5"/>
      <c r="H7" s="5"/>
      <c r="I7" s="5"/>
      <c r="J7" s="5"/>
      <c r="K7" s="5"/>
      <c r="L7" s="5"/>
      <c r="M7" s="5"/>
      <c r="N7" s="5"/>
      <c r="O7" s="5"/>
      <c r="P7" s="5"/>
      <c r="Q7" s="5"/>
      <c r="R7" s="5"/>
      <c r="S7" s="5"/>
      <c r="T7" s="5"/>
      <c r="U7" s="5"/>
      <c r="V7" s="5"/>
      <c r="W7" s="5"/>
      <c r="X7" s="5"/>
      <c r="Y7" s="5"/>
      <c r="Z7" s="5"/>
      <c r="AA7" s="5"/>
      <c r="AB7" s="5"/>
    </row>
    <row r="8" customFormat="false" ht="34" hidden="false" customHeight="true" outlineLevel="0" collapsed="false">
      <c r="A8" s="24" t="s">
        <v>83</v>
      </c>
      <c r="B8" s="20" t="s">
        <v>84</v>
      </c>
      <c r="C8" s="20" t="s">
        <v>85</v>
      </c>
      <c r="D8" s="5"/>
      <c r="E8" s="5"/>
      <c r="F8" s="5"/>
      <c r="G8" s="5"/>
      <c r="H8" s="5"/>
      <c r="I8" s="5"/>
      <c r="J8" s="5"/>
      <c r="K8" s="5"/>
      <c r="L8" s="5"/>
      <c r="M8" s="5"/>
      <c r="N8" s="5"/>
      <c r="O8" s="5"/>
      <c r="P8" s="5"/>
      <c r="Q8" s="5"/>
      <c r="R8" s="5"/>
      <c r="S8" s="5"/>
      <c r="T8" s="5"/>
      <c r="U8" s="5"/>
      <c r="V8" s="5"/>
      <c r="W8" s="5"/>
      <c r="X8" s="5"/>
      <c r="Y8" s="5"/>
      <c r="Z8" s="5"/>
      <c r="AA8" s="5"/>
      <c r="AB8" s="5"/>
    </row>
    <row r="9" customFormat="false" ht="17" hidden="false" customHeight="true" outlineLevel="0" collapsed="false">
      <c r="A9" s="25" t="s">
        <v>86</v>
      </c>
      <c r="B9" s="20" t="s">
        <v>87</v>
      </c>
      <c r="C9" s="20" t="s">
        <v>88</v>
      </c>
      <c r="D9" s="5"/>
      <c r="E9" s="5"/>
      <c r="F9" s="5"/>
      <c r="G9" s="5"/>
      <c r="H9" s="5"/>
      <c r="I9" s="5"/>
      <c r="J9" s="5"/>
      <c r="K9" s="5"/>
      <c r="L9" s="5"/>
      <c r="M9" s="5"/>
      <c r="N9" s="5"/>
      <c r="O9" s="5"/>
      <c r="P9" s="5"/>
      <c r="Q9" s="5"/>
      <c r="R9" s="5"/>
      <c r="S9" s="5"/>
      <c r="T9" s="5"/>
      <c r="U9" s="5"/>
      <c r="V9" s="5"/>
      <c r="W9" s="5"/>
      <c r="X9" s="5"/>
      <c r="Y9" s="5"/>
      <c r="Z9" s="5"/>
      <c r="AA9" s="5"/>
      <c r="AB9" s="5"/>
    </row>
    <row r="10" customFormat="false" ht="34" hidden="false" customHeight="true" outlineLevel="0" collapsed="false">
      <c r="A10" s="26" t="s">
        <v>89</v>
      </c>
      <c r="B10" s="20" t="s">
        <v>90</v>
      </c>
      <c r="C10" s="20" t="s">
        <v>91</v>
      </c>
      <c r="D10" s="5"/>
      <c r="E10" s="5"/>
      <c r="F10" s="5"/>
      <c r="G10" s="5"/>
      <c r="H10" s="5"/>
      <c r="I10" s="5"/>
      <c r="J10" s="5"/>
      <c r="K10" s="5"/>
      <c r="L10" s="5"/>
      <c r="M10" s="5"/>
      <c r="N10" s="5"/>
      <c r="O10" s="5"/>
      <c r="P10" s="5"/>
      <c r="Q10" s="5"/>
      <c r="R10" s="5"/>
      <c r="S10" s="5"/>
      <c r="T10" s="5"/>
      <c r="U10" s="5"/>
      <c r="V10" s="5"/>
      <c r="W10" s="5"/>
      <c r="X10" s="5"/>
      <c r="Y10" s="5"/>
      <c r="Z10" s="5"/>
      <c r="AA10" s="5"/>
      <c r="AB10" s="5"/>
    </row>
    <row r="11" customFormat="false" ht="34" hidden="false" customHeight="true" outlineLevel="0" collapsed="false">
      <c r="A11" s="27" t="s">
        <v>92</v>
      </c>
      <c r="B11" s="27"/>
      <c r="C11" s="27"/>
      <c r="D11" s="5"/>
      <c r="E11" s="5"/>
      <c r="F11" s="5"/>
      <c r="G11" s="5"/>
      <c r="H11" s="5"/>
      <c r="I11" s="5"/>
      <c r="J11" s="5"/>
      <c r="K11" s="5"/>
      <c r="L11" s="5"/>
      <c r="M11" s="5"/>
      <c r="N11" s="5"/>
      <c r="O11" s="5"/>
      <c r="P11" s="5"/>
      <c r="Q11" s="5"/>
      <c r="R11" s="5"/>
      <c r="S11" s="5"/>
      <c r="T11" s="5"/>
      <c r="U11" s="5"/>
      <c r="V11" s="5"/>
      <c r="W11" s="5"/>
      <c r="X11" s="5"/>
      <c r="Y11" s="5"/>
      <c r="Z11" s="5"/>
      <c r="AA11" s="5"/>
      <c r="AB11" s="5"/>
    </row>
    <row r="12" customFormat="false" ht="16" hidden="false" customHeight="false" outlineLevel="0" collapsed="false">
      <c r="A12" s="6"/>
      <c r="B12" s="6"/>
      <c r="C12" s="6"/>
      <c r="D12" s="5"/>
      <c r="E12" s="5"/>
      <c r="F12" s="5"/>
      <c r="G12" s="5"/>
      <c r="H12" s="5"/>
      <c r="I12" s="5"/>
      <c r="J12" s="5"/>
      <c r="K12" s="5"/>
      <c r="L12" s="5"/>
      <c r="M12" s="5"/>
      <c r="N12" s="5"/>
      <c r="O12" s="5"/>
      <c r="P12" s="5"/>
      <c r="Q12" s="5"/>
      <c r="R12" s="5"/>
      <c r="S12" s="5"/>
      <c r="T12" s="5"/>
      <c r="U12" s="5"/>
      <c r="V12" s="5"/>
      <c r="W12" s="5"/>
      <c r="X12" s="5"/>
      <c r="Y12" s="5"/>
      <c r="Z12" s="5"/>
      <c r="AA12" s="5"/>
      <c r="AB12" s="5"/>
    </row>
    <row r="13" customFormat="false" ht="22" hidden="false" customHeight="true" outlineLevel="0" collapsed="false">
      <c r="A13" s="7" t="s">
        <v>93</v>
      </c>
      <c r="B13" s="7"/>
      <c r="C13" s="7"/>
      <c r="D13" s="5"/>
      <c r="E13" s="5"/>
      <c r="F13" s="5"/>
      <c r="G13" s="5"/>
      <c r="H13" s="5"/>
      <c r="I13" s="5"/>
      <c r="J13" s="5"/>
      <c r="K13" s="5"/>
      <c r="L13" s="5"/>
      <c r="M13" s="5"/>
      <c r="N13" s="5"/>
      <c r="O13" s="5"/>
      <c r="P13" s="5"/>
      <c r="Q13" s="5"/>
      <c r="R13" s="5"/>
      <c r="S13" s="5"/>
      <c r="T13" s="5"/>
      <c r="U13" s="5"/>
      <c r="V13" s="5"/>
      <c r="W13" s="5"/>
      <c r="X13" s="5"/>
      <c r="Y13" s="5"/>
      <c r="Z13" s="5"/>
      <c r="AA13" s="5"/>
      <c r="AB13" s="5"/>
    </row>
    <row r="14" customFormat="false" ht="42" hidden="false" customHeight="true" outlineLevel="0" collapsed="false">
      <c r="A14" s="27" t="s">
        <v>94</v>
      </c>
      <c r="B14" s="27"/>
      <c r="C14" s="27"/>
      <c r="D14" s="5"/>
      <c r="E14" s="5"/>
      <c r="F14" s="5"/>
      <c r="G14" s="5"/>
      <c r="H14" s="5"/>
      <c r="I14" s="5"/>
      <c r="J14" s="5"/>
      <c r="K14" s="5"/>
      <c r="L14" s="5"/>
      <c r="M14" s="5"/>
      <c r="N14" s="5"/>
      <c r="O14" s="5"/>
      <c r="P14" s="5"/>
      <c r="Q14" s="5"/>
      <c r="R14" s="5"/>
      <c r="S14" s="5"/>
      <c r="T14" s="5"/>
      <c r="U14" s="5"/>
      <c r="V14" s="5"/>
      <c r="W14" s="5"/>
      <c r="X14" s="5"/>
      <c r="Y14" s="5"/>
      <c r="Z14" s="5"/>
      <c r="AA14" s="5"/>
      <c r="AB14" s="5"/>
    </row>
    <row r="15" customFormat="false" ht="16" hidden="false" customHeight="false" outlineLevel="0" collapsed="false">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customFormat="false" ht="16" hidden="false" customHeight="false" outlineLevel="0" collapsed="false">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customFormat="false" ht="16" hidden="false" customHeight="false" outlineLevel="0" collapsed="false">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customFormat="false" ht="16" hidden="false" customHeight="false" outlineLevel="0" collapsed="false">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customFormat="false" ht="16" hidden="false" customHeight="false" outlineLevel="0" collapsed="false">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customFormat="false" ht="16" hidden="false" customHeight="false" outlineLevel="0" collapsed="false">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customFormat="false" ht="16" hidden="false" customHeight="false" outlineLevel="0" collapsed="false">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customFormat="false" ht="16" hidden="false" customHeight="false" outlineLevel="0" collapsed="false">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customFormat="false" ht="16" hidden="false" customHeight="false" outlineLevel="0" collapsed="false">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customFormat="false" ht="16" hidden="false" customHeight="false" outlineLevel="0" collapsed="false">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customFormat="false" ht="16" hidden="false" customHeight="false" outlineLevel="0" collapsed="false">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customFormat="false" ht="16" hidden="false" customHeight="false" outlineLevel="0" collapsed="false">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customFormat="false" ht="16" hidden="false" customHeight="false" outlineLevel="0" collapsed="false">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customFormat="false" ht="16" hidden="false" customHeight="false" outlineLevel="0" collapsed="false">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customFormat="false" ht="16" hidden="false" customHeight="false" outlineLevel="0" collapsed="false">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customFormat="false" ht="16" hidden="false" customHeight="false" outlineLevel="0" collapsed="false">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customFormat="false" ht="16" hidden="false" customHeight="false" outlineLevel="0" collapsed="false">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customFormat="false" ht="16" hidden="false" customHeight="false" outlineLevel="0" collapsed="false">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customFormat="false" ht="16" hidden="false" customHeight="false" outlineLevel="0" collapsed="false">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customFormat="false" ht="16" hidden="false" customHeight="false" outlineLevel="0" collapsed="false">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customFormat="false" ht="16" hidden="false" customHeight="false" outlineLevel="0" collapsed="false">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customFormat="false" ht="16" hidden="false" customHeight="false" outlineLevel="0" collapsed="false">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customFormat="false" ht="16" hidden="false" customHeight="false" outlineLevel="0" collapsed="false">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customFormat="false" ht="16" hidden="false" customHeight="false" outlineLevel="0" collapsed="false">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customFormat="false" ht="16" hidden="false" customHeight="false" outlineLevel="0" collapsed="false">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mergeCells count="4">
    <mergeCell ref="A1:C1"/>
    <mergeCell ref="A11:C11"/>
    <mergeCell ref="A13:C13"/>
    <mergeCell ref="A14:C14"/>
  </mergeCell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1A1A1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15"/>
    <col collapsed="false" customWidth="true" hidden="false" outlineLevel="0" max="2" min="2" style="0" width="31.67"/>
    <col collapsed="false" customWidth="true" hidden="false" outlineLevel="0" max="3" min="3" style="0" width="79.34"/>
    <col collapsed="false" customWidth="true" hidden="false" outlineLevel="0" max="4" min="4" style="0" width="23.34"/>
    <col collapsed="false" customWidth="true" hidden="false" outlineLevel="0" max="5" min="5" style="0" width="33.33"/>
    <col collapsed="false" customWidth="true" hidden="false" outlineLevel="0" max="6" min="6" style="0" width="43.33"/>
    <col collapsed="false" customWidth="true" hidden="false" outlineLevel="0" max="13" min="7" style="0" width="18.33"/>
  </cols>
  <sheetData>
    <row r="1" customFormat="false" ht="28" hidden="false" customHeight="true" outlineLevel="0" collapsed="false">
      <c r="A1" s="18" t="s">
        <v>95</v>
      </c>
      <c r="B1" s="18"/>
      <c r="C1" s="18"/>
      <c r="D1" s="28" t="str">
        <f aca="false">"Bewertet: "&amp;COUNTA(D5:D36)-COUNTIF(D5:D36,"Nicht geprüft")&amp;" von "&amp;COUNTA(A5:A36)&amp;" Zeilen"</f>
        <v>Bewertet: 0 von 32 Zeilen</v>
      </c>
      <c r="E1" s="28"/>
      <c r="F1" s="28"/>
      <c r="G1" s="6"/>
      <c r="H1" s="6"/>
      <c r="I1" s="6"/>
      <c r="J1" s="6"/>
      <c r="K1" s="6"/>
      <c r="L1" s="6"/>
      <c r="M1" s="6"/>
      <c r="N1" s="5"/>
      <c r="O1" s="5"/>
      <c r="P1" s="5"/>
      <c r="Q1" s="5"/>
      <c r="R1" s="5"/>
      <c r="S1" s="5"/>
      <c r="T1" s="5"/>
      <c r="U1" s="5"/>
      <c r="V1" s="5"/>
      <c r="W1" s="5"/>
      <c r="X1" s="5"/>
      <c r="Y1" s="5"/>
      <c r="Z1" s="5"/>
      <c r="AA1" s="5"/>
      <c r="AB1" s="5"/>
    </row>
    <row r="2" customFormat="false" ht="22" hidden="false" customHeight="true" outlineLevel="0" collapsed="false">
      <c r="A2" s="29" t="s">
        <v>96</v>
      </c>
      <c r="B2" s="29"/>
      <c r="C2" s="29"/>
      <c r="D2" s="29"/>
      <c r="E2" s="30" t="s">
        <v>97</v>
      </c>
      <c r="F2" s="30"/>
      <c r="G2" s="30"/>
      <c r="H2" s="30"/>
      <c r="I2" s="30"/>
      <c r="J2" s="30"/>
      <c r="K2" s="30"/>
      <c r="L2" s="30"/>
      <c r="M2" s="30"/>
      <c r="N2" s="5"/>
      <c r="O2" s="5"/>
      <c r="P2" s="5"/>
      <c r="Q2" s="5"/>
      <c r="R2" s="5"/>
      <c r="S2" s="5"/>
      <c r="T2" s="5"/>
      <c r="U2" s="5"/>
      <c r="V2" s="5"/>
      <c r="W2" s="5"/>
      <c r="X2" s="5"/>
      <c r="Y2" s="5"/>
      <c r="Z2" s="5"/>
      <c r="AA2" s="5"/>
      <c r="AB2" s="5"/>
    </row>
    <row r="3" customFormat="false" ht="32" hidden="false" customHeight="true" outlineLevel="0" collapsed="false">
      <c r="A3" s="31" t="s">
        <v>47</v>
      </c>
      <c r="B3" s="31" t="s">
        <v>98</v>
      </c>
      <c r="C3" s="31" t="s">
        <v>99</v>
      </c>
      <c r="D3" s="31" t="s">
        <v>100</v>
      </c>
      <c r="E3" s="31" t="s">
        <v>101</v>
      </c>
      <c r="F3" s="31" t="s">
        <v>102</v>
      </c>
      <c r="G3" s="31" t="s">
        <v>103</v>
      </c>
      <c r="H3" s="31" t="s">
        <v>104</v>
      </c>
      <c r="I3" s="31" t="s">
        <v>105</v>
      </c>
      <c r="J3" s="31" t="s">
        <v>106</v>
      </c>
      <c r="K3" s="31" t="s">
        <v>107</v>
      </c>
      <c r="L3" s="31" t="s">
        <v>108</v>
      </c>
      <c r="M3" s="31" t="s">
        <v>109</v>
      </c>
      <c r="N3" s="5"/>
      <c r="O3" s="5"/>
      <c r="P3" s="5"/>
      <c r="Q3" s="5"/>
      <c r="R3" s="5"/>
      <c r="S3" s="5"/>
      <c r="T3" s="5"/>
      <c r="U3" s="5"/>
      <c r="V3" s="5"/>
      <c r="W3" s="5"/>
      <c r="X3" s="5"/>
      <c r="Y3" s="5"/>
      <c r="Z3" s="5"/>
      <c r="AA3" s="5"/>
      <c r="AB3" s="5"/>
    </row>
    <row r="4" customFormat="false" ht="16" hidden="false" customHeight="false" outlineLevel="0" collapsed="false">
      <c r="A4" s="32" t="s">
        <v>110</v>
      </c>
      <c r="B4" s="32" t="s">
        <v>111</v>
      </c>
      <c r="C4" s="32" t="s">
        <v>112</v>
      </c>
      <c r="D4" s="32" t="s">
        <v>113</v>
      </c>
      <c r="E4" s="32" t="s">
        <v>114</v>
      </c>
      <c r="F4" s="32" t="s">
        <v>115</v>
      </c>
      <c r="G4" s="32" t="s">
        <v>113</v>
      </c>
      <c r="H4" s="32" t="s">
        <v>116</v>
      </c>
      <c r="I4" s="32" t="s">
        <v>117</v>
      </c>
      <c r="J4" s="32" t="s">
        <v>118</v>
      </c>
      <c r="K4" s="32" t="s">
        <v>113</v>
      </c>
      <c r="L4" s="32" t="s">
        <v>113</v>
      </c>
      <c r="M4" s="32" t="s">
        <v>119</v>
      </c>
      <c r="N4" s="5"/>
      <c r="O4" s="5"/>
      <c r="P4" s="5"/>
      <c r="Q4" s="5"/>
      <c r="R4" s="5"/>
      <c r="S4" s="5"/>
      <c r="T4" s="5"/>
      <c r="U4" s="5"/>
      <c r="V4" s="5"/>
      <c r="W4" s="5"/>
      <c r="X4" s="5"/>
      <c r="Y4" s="5"/>
      <c r="Z4" s="5"/>
      <c r="AA4" s="5"/>
      <c r="AB4" s="5"/>
    </row>
    <row r="5" customFormat="false" ht="16" hidden="false" customHeight="false" outlineLevel="0" collapsed="false">
      <c r="A5" s="33" t="s">
        <v>120</v>
      </c>
      <c r="B5" s="6" t="s">
        <v>121</v>
      </c>
      <c r="C5" s="6" t="s">
        <v>122</v>
      </c>
      <c r="D5" s="34" t="s">
        <v>72</v>
      </c>
      <c r="E5" s="6"/>
      <c r="F5" s="6"/>
      <c r="G5" s="6"/>
      <c r="H5" s="6"/>
      <c r="I5" s="6"/>
      <c r="J5" s="6"/>
      <c r="K5" s="6"/>
      <c r="L5" s="6" t="s">
        <v>123</v>
      </c>
      <c r="M5" s="6"/>
      <c r="N5" s="5"/>
      <c r="O5" s="5"/>
      <c r="P5" s="5"/>
      <c r="Q5" s="5"/>
      <c r="R5" s="5"/>
      <c r="S5" s="5"/>
      <c r="T5" s="5"/>
      <c r="U5" s="5"/>
      <c r="V5" s="5"/>
      <c r="W5" s="5"/>
      <c r="X5" s="5"/>
      <c r="Y5" s="5"/>
      <c r="Z5" s="5"/>
      <c r="AA5" s="5"/>
      <c r="AB5" s="5"/>
    </row>
    <row r="6" customFormat="false" ht="16" hidden="false" customHeight="false" outlineLevel="0" collapsed="false">
      <c r="A6" s="33" t="s">
        <v>124</v>
      </c>
      <c r="B6" s="6" t="s">
        <v>121</v>
      </c>
      <c r="C6" s="6" t="s">
        <v>125</v>
      </c>
      <c r="D6" s="34" t="s">
        <v>72</v>
      </c>
      <c r="E6" s="6"/>
      <c r="F6" s="6"/>
      <c r="G6" s="6"/>
      <c r="H6" s="6"/>
      <c r="I6" s="6"/>
      <c r="J6" s="6"/>
      <c r="K6" s="6"/>
      <c r="L6" s="6" t="s">
        <v>126</v>
      </c>
      <c r="M6" s="6"/>
      <c r="N6" s="5"/>
      <c r="O6" s="5"/>
      <c r="P6" s="5"/>
      <c r="Q6" s="5"/>
      <c r="R6" s="5"/>
      <c r="S6" s="5"/>
      <c r="T6" s="5"/>
      <c r="U6" s="5"/>
      <c r="V6" s="5"/>
      <c r="W6" s="5"/>
      <c r="X6" s="5"/>
      <c r="Y6" s="5"/>
      <c r="Z6" s="5"/>
      <c r="AA6" s="5"/>
      <c r="AB6" s="5"/>
    </row>
    <row r="7" customFormat="false" ht="16" hidden="false" customHeight="false" outlineLevel="0" collapsed="false">
      <c r="A7" s="33" t="s">
        <v>127</v>
      </c>
      <c r="B7" s="6" t="s">
        <v>121</v>
      </c>
      <c r="C7" s="6" t="s">
        <v>128</v>
      </c>
      <c r="D7" s="34" t="s">
        <v>72</v>
      </c>
      <c r="E7" s="6"/>
      <c r="F7" s="6"/>
      <c r="G7" s="6"/>
      <c r="H7" s="6"/>
      <c r="I7" s="6"/>
      <c r="J7" s="6"/>
      <c r="K7" s="6"/>
      <c r="L7" s="6" t="s">
        <v>126</v>
      </c>
      <c r="M7" s="6"/>
      <c r="N7" s="5"/>
      <c r="O7" s="5"/>
      <c r="P7" s="5"/>
      <c r="Q7" s="5"/>
      <c r="R7" s="5"/>
      <c r="S7" s="5"/>
      <c r="T7" s="5"/>
      <c r="U7" s="5"/>
      <c r="V7" s="5"/>
      <c r="W7" s="5"/>
      <c r="X7" s="5"/>
      <c r="Y7" s="5"/>
      <c r="Z7" s="5"/>
      <c r="AA7" s="5"/>
      <c r="AB7" s="5"/>
    </row>
    <row r="8" customFormat="false" ht="16" hidden="false" customHeight="false" outlineLevel="0" collapsed="false">
      <c r="A8" s="33" t="s">
        <v>129</v>
      </c>
      <c r="B8" s="6" t="s">
        <v>121</v>
      </c>
      <c r="C8" s="6" t="s">
        <v>130</v>
      </c>
      <c r="D8" s="34" t="s">
        <v>72</v>
      </c>
      <c r="E8" s="6"/>
      <c r="F8" s="6"/>
      <c r="G8" s="6"/>
      <c r="H8" s="6"/>
      <c r="I8" s="6"/>
      <c r="J8" s="6"/>
      <c r="K8" s="6"/>
      <c r="L8" s="6" t="s">
        <v>126</v>
      </c>
      <c r="M8" s="6"/>
      <c r="N8" s="5"/>
      <c r="O8" s="5"/>
      <c r="P8" s="5"/>
      <c r="Q8" s="5"/>
      <c r="R8" s="5"/>
      <c r="S8" s="5"/>
      <c r="T8" s="5"/>
      <c r="U8" s="5"/>
      <c r="V8" s="5"/>
      <c r="W8" s="5"/>
      <c r="X8" s="5"/>
      <c r="Y8" s="5"/>
      <c r="Z8" s="5"/>
      <c r="AA8" s="5"/>
      <c r="AB8" s="5"/>
    </row>
    <row r="9" customFormat="false" ht="16" hidden="false" customHeight="false" outlineLevel="0" collapsed="false">
      <c r="A9" s="33" t="s">
        <v>131</v>
      </c>
      <c r="B9" s="6" t="s">
        <v>121</v>
      </c>
      <c r="C9" s="6" t="s">
        <v>132</v>
      </c>
      <c r="D9" s="34" t="s">
        <v>72</v>
      </c>
      <c r="E9" s="6"/>
      <c r="F9" s="6"/>
      <c r="G9" s="6"/>
      <c r="H9" s="6"/>
      <c r="I9" s="6"/>
      <c r="J9" s="6"/>
      <c r="K9" s="6"/>
      <c r="L9" s="6" t="s">
        <v>126</v>
      </c>
      <c r="M9" s="6"/>
      <c r="N9" s="5"/>
      <c r="O9" s="5"/>
      <c r="P9" s="5"/>
      <c r="Q9" s="5"/>
      <c r="R9" s="5"/>
      <c r="S9" s="5"/>
      <c r="T9" s="5"/>
      <c r="U9" s="5"/>
      <c r="V9" s="5"/>
      <c r="W9" s="5"/>
      <c r="X9" s="5"/>
      <c r="Y9" s="5"/>
      <c r="Z9" s="5"/>
      <c r="AA9" s="5"/>
      <c r="AB9" s="5"/>
    </row>
    <row r="10" customFormat="false" ht="16" hidden="false" customHeight="false" outlineLevel="0" collapsed="false">
      <c r="A10" s="33" t="s">
        <v>133</v>
      </c>
      <c r="B10" s="6" t="s">
        <v>121</v>
      </c>
      <c r="C10" s="6" t="s">
        <v>134</v>
      </c>
      <c r="D10" s="34" t="s">
        <v>72</v>
      </c>
      <c r="E10" s="6"/>
      <c r="F10" s="6"/>
      <c r="G10" s="6"/>
      <c r="H10" s="6"/>
      <c r="I10" s="6"/>
      <c r="J10" s="6"/>
      <c r="K10" s="6"/>
      <c r="L10" s="6" t="s">
        <v>126</v>
      </c>
      <c r="M10" s="6"/>
      <c r="N10" s="5"/>
      <c r="O10" s="5"/>
      <c r="P10" s="5"/>
      <c r="Q10" s="5"/>
      <c r="R10" s="5"/>
      <c r="S10" s="5"/>
      <c r="T10" s="5"/>
      <c r="U10" s="5"/>
      <c r="V10" s="5"/>
      <c r="W10" s="5"/>
      <c r="X10" s="5"/>
      <c r="Y10" s="5"/>
      <c r="Z10" s="5"/>
      <c r="AA10" s="5"/>
      <c r="AB10" s="5"/>
    </row>
    <row r="11" customFormat="false" ht="16" hidden="false" customHeight="false" outlineLevel="0" collapsed="false">
      <c r="A11" s="33" t="s">
        <v>135</v>
      </c>
      <c r="B11" s="6" t="s">
        <v>136</v>
      </c>
      <c r="C11" s="6" t="s">
        <v>137</v>
      </c>
      <c r="D11" s="34" t="s">
        <v>72</v>
      </c>
      <c r="E11" s="6"/>
      <c r="F11" s="6"/>
      <c r="G11" s="6"/>
      <c r="H11" s="6"/>
      <c r="I11" s="6"/>
      <c r="J11" s="6"/>
      <c r="K11" s="6"/>
      <c r="L11" s="6" t="s">
        <v>126</v>
      </c>
      <c r="M11" s="6"/>
      <c r="N11" s="5"/>
      <c r="O11" s="5"/>
      <c r="P11" s="5"/>
      <c r="Q11" s="5"/>
      <c r="R11" s="5"/>
      <c r="S11" s="5"/>
      <c r="T11" s="5"/>
      <c r="U11" s="5"/>
      <c r="V11" s="5"/>
      <c r="W11" s="5"/>
      <c r="X11" s="5"/>
      <c r="Y11" s="5"/>
      <c r="Z11" s="5"/>
      <c r="AA11" s="5"/>
      <c r="AB11" s="5"/>
    </row>
    <row r="12" customFormat="false" ht="16" hidden="false" customHeight="false" outlineLevel="0" collapsed="false">
      <c r="A12" s="33" t="s">
        <v>138</v>
      </c>
      <c r="B12" s="6" t="s">
        <v>136</v>
      </c>
      <c r="C12" s="6" t="s">
        <v>139</v>
      </c>
      <c r="D12" s="34" t="s">
        <v>72</v>
      </c>
      <c r="E12" s="6"/>
      <c r="F12" s="6"/>
      <c r="G12" s="6"/>
      <c r="H12" s="6"/>
      <c r="I12" s="6"/>
      <c r="J12" s="6"/>
      <c r="K12" s="6"/>
      <c r="L12" s="6" t="s">
        <v>126</v>
      </c>
      <c r="M12" s="6"/>
      <c r="N12" s="5"/>
      <c r="O12" s="5"/>
      <c r="P12" s="5"/>
      <c r="Q12" s="5"/>
      <c r="R12" s="5"/>
      <c r="S12" s="5"/>
      <c r="T12" s="5"/>
      <c r="U12" s="5"/>
      <c r="V12" s="5"/>
      <c r="W12" s="5"/>
      <c r="X12" s="5"/>
      <c r="Y12" s="5"/>
      <c r="Z12" s="5"/>
      <c r="AA12" s="5"/>
      <c r="AB12" s="5"/>
    </row>
    <row r="13" customFormat="false" ht="16" hidden="false" customHeight="false" outlineLevel="0" collapsed="false">
      <c r="A13" s="33" t="s">
        <v>140</v>
      </c>
      <c r="B13" s="6" t="s">
        <v>136</v>
      </c>
      <c r="C13" s="6" t="s">
        <v>141</v>
      </c>
      <c r="D13" s="34" t="s">
        <v>72</v>
      </c>
      <c r="E13" s="6"/>
      <c r="F13" s="6"/>
      <c r="G13" s="6"/>
      <c r="H13" s="6"/>
      <c r="I13" s="6"/>
      <c r="J13" s="6"/>
      <c r="K13" s="6"/>
      <c r="L13" s="6" t="s">
        <v>126</v>
      </c>
      <c r="M13" s="6"/>
      <c r="N13" s="5"/>
      <c r="O13" s="5"/>
      <c r="P13" s="5"/>
      <c r="Q13" s="5"/>
      <c r="R13" s="5"/>
      <c r="S13" s="5"/>
      <c r="T13" s="5"/>
      <c r="U13" s="5"/>
      <c r="V13" s="5"/>
      <c r="W13" s="5"/>
      <c r="X13" s="5"/>
      <c r="Y13" s="5"/>
      <c r="Z13" s="5"/>
      <c r="AA13" s="5"/>
      <c r="AB13" s="5"/>
    </row>
    <row r="14" customFormat="false" ht="16" hidden="false" customHeight="false" outlineLevel="0" collapsed="false">
      <c r="A14" s="33" t="s">
        <v>142</v>
      </c>
      <c r="B14" s="6" t="s">
        <v>143</v>
      </c>
      <c r="C14" s="6" t="s">
        <v>144</v>
      </c>
      <c r="D14" s="34" t="s">
        <v>72</v>
      </c>
      <c r="E14" s="6"/>
      <c r="F14" s="6"/>
      <c r="G14" s="6"/>
      <c r="H14" s="6"/>
      <c r="I14" s="6"/>
      <c r="J14" s="6"/>
      <c r="K14" s="6"/>
      <c r="L14" s="6" t="s">
        <v>126</v>
      </c>
      <c r="M14" s="6"/>
      <c r="N14" s="5"/>
      <c r="O14" s="5"/>
      <c r="P14" s="5"/>
      <c r="Q14" s="5"/>
      <c r="R14" s="5"/>
      <c r="S14" s="5"/>
      <c r="T14" s="5"/>
      <c r="U14" s="5"/>
      <c r="V14" s="5"/>
      <c r="W14" s="5"/>
      <c r="X14" s="5"/>
      <c r="Y14" s="5"/>
      <c r="Z14" s="5"/>
      <c r="AA14" s="5"/>
      <c r="AB14" s="5"/>
    </row>
    <row r="15" customFormat="false" ht="16" hidden="false" customHeight="false" outlineLevel="0" collapsed="false">
      <c r="A15" s="33" t="s">
        <v>145</v>
      </c>
      <c r="B15" s="6" t="s">
        <v>143</v>
      </c>
      <c r="C15" s="6" t="s">
        <v>146</v>
      </c>
      <c r="D15" s="34" t="s">
        <v>72</v>
      </c>
      <c r="E15" s="6"/>
      <c r="F15" s="6"/>
      <c r="G15" s="6"/>
      <c r="H15" s="6"/>
      <c r="I15" s="6"/>
      <c r="J15" s="6"/>
      <c r="K15" s="6"/>
      <c r="L15" s="6" t="s">
        <v>126</v>
      </c>
      <c r="M15" s="6"/>
      <c r="N15" s="5"/>
      <c r="O15" s="5"/>
      <c r="P15" s="5"/>
      <c r="Q15" s="5"/>
      <c r="R15" s="5"/>
      <c r="S15" s="5"/>
      <c r="T15" s="5"/>
      <c r="U15" s="5"/>
      <c r="V15" s="5"/>
      <c r="W15" s="5"/>
      <c r="X15" s="5"/>
      <c r="Y15" s="5"/>
      <c r="Z15" s="5"/>
      <c r="AA15" s="5"/>
      <c r="AB15" s="5"/>
    </row>
    <row r="16" customFormat="false" ht="16" hidden="false" customHeight="false" outlineLevel="0" collapsed="false">
      <c r="A16" s="33" t="s">
        <v>147</v>
      </c>
      <c r="B16" s="6" t="s">
        <v>143</v>
      </c>
      <c r="C16" s="6" t="s">
        <v>148</v>
      </c>
      <c r="D16" s="34" t="s">
        <v>72</v>
      </c>
      <c r="E16" s="6"/>
      <c r="F16" s="6"/>
      <c r="G16" s="6"/>
      <c r="H16" s="6"/>
      <c r="I16" s="6"/>
      <c r="J16" s="6"/>
      <c r="K16" s="6"/>
      <c r="L16" s="6" t="s">
        <v>126</v>
      </c>
      <c r="M16" s="6"/>
      <c r="N16" s="5"/>
      <c r="O16" s="5"/>
      <c r="P16" s="5"/>
      <c r="Q16" s="5"/>
      <c r="R16" s="5"/>
      <c r="S16" s="5"/>
      <c r="T16" s="5"/>
      <c r="U16" s="5"/>
      <c r="V16" s="5"/>
      <c r="W16" s="5"/>
      <c r="X16" s="5"/>
      <c r="Y16" s="5"/>
      <c r="Z16" s="5"/>
      <c r="AA16" s="5"/>
      <c r="AB16" s="5"/>
    </row>
    <row r="17" customFormat="false" ht="16" hidden="false" customHeight="false" outlineLevel="0" collapsed="false">
      <c r="A17" s="33" t="s">
        <v>149</v>
      </c>
      <c r="B17" s="6" t="s">
        <v>143</v>
      </c>
      <c r="C17" s="6" t="s">
        <v>150</v>
      </c>
      <c r="D17" s="34" t="s">
        <v>72</v>
      </c>
      <c r="E17" s="6"/>
      <c r="F17" s="6"/>
      <c r="G17" s="6"/>
      <c r="H17" s="6"/>
      <c r="I17" s="6"/>
      <c r="J17" s="6"/>
      <c r="K17" s="6"/>
      <c r="L17" s="6" t="s">
        <v>126</v>
      </c>
      <c r="M17" s="6"/>
      <c r="N17" s="5"/>
      <c r="O17" s="5"/>
      <c r="P17" s="5"/>
      <c r="Q17" s="5"/>
      <c r="R17" s="5"/>
      <c r="S17" s="5"/>
      <c r="T17" s="5"/>
      <c r="U17" s="5"/>
      <c r="V17" s="5"/>
      <c r="W17" s="5"/>
      <c r="X17" s="5"/>
      <c r="Y17" s="5"/>
      <c r="Z17" s="5"/>
      <c r="AA17" s="5"/>
      <c r="AB17" s="5"/>
    </row>
    <row r="18" customFormat="false" ht="16" hidden="false" customHeight="false" outlineLevel="0" collapsed="false">
      <c r="A18" s="33" t="s">
        <v>151</v>
      </c>
      <c r="B18" s="6" t="s">
        <v>143</v>
      </c>
      <c r="C18" s="6" t="s">
        <v>152</v>
      </c>
      <c r="D18" s="34" t="s">
        <v>72</v>
      </c>
      <c r="E18" s="6"/>
      <c r="F18" s="6"/>
      <c r="G18" s="6"/>
      <c r="H18" s="6"/>
      <c r="I18" s="6"/>
      <c r="J18" s="6"/>
      <c r="K18" s="6"/>
      <c r="L18" s="6" t="s">
        <v>126</v>
      </c>
      <c r="M18" s="6"/>
      <c r="N18" s="5"/>
      <c r="O18" s="5"/>
      <c r="P18" s="5"/>
      <c r="Q18" s="5"/>
      <c r="R18" s="5"/>
      <c r="S18" s="5"/>
      <c r="T18" s="5"/>
      <c r="U18" s="5"/>
      <c r="V18" s="5"/>
      <c r="W18" s="5"/>
      <c r="X18" s="5"/>
      <c r="Y18" s="5"/>
      <c r="Z18" s="5"/>
      <c r="AA18" s="5"/>
      <c r="AB18" s="5"/>
    </row>
    <row r="19" customFormat="false" ht="16" hidden="false" customHeight="false" outlineLevel="0" collapsed="false">
      <c r="A19" s="33" t="s">
        <v>153</v>
      </c>
      <c r="B19" s="6" t="s">
        <v>154</v>
      </c>
      <c r="C19" s="6" t="s">
        <v>155</v>
      </c>
      <c r="D19" s="34" t="s">
        <v>72</v>
      </c>
      <c r="E19" s="6"/>
      <c r="F19" s="6"/>
      <c r="G19" s="6"/>
      <c r="H19" s="6"/>
      <c r="I19" s="6"/>
      <c r="J19" s="6"/>
      <c r="K19" s="6"/>
      <c r="L19" s="6" t="s">
        <v>126</v>
      </c>
      <c r="M19" s="6"/>
      <c r="N19" s="5"/>
      <c r="O19" s="5"/>
      <c r="P19" s="5"/>
      <c r="Q19" s="5"/>
      <c r="R19" s="5"/>
      <c r="S19" s="5"/>
      <c r="T19" s="5"/>
      <c r="U19" s="5"/>
      <c r="V19" s="5"/>
      <c r="W19" s="5"/>
      <c r="X19" s="5"/>
      <c r="Y19" s="5"/>
      <c r="Z19" s="5"/>
      <c r="AA19" s="5"/>
      <c r="AB19" s="5"/>
    </row>
    <row r="20" customFormat="false" ht="16" hidden="false" customHeight="false" outlineLevel="0" collapsed="false">
      <c r="A20" s="33" t="s">
        <v>156</v>
      </c>
      <c r="B20" s="6" t="s">
        <v>154</v>
      </c>
      <c r="C20" s="6" t="s">
        <v>157</v>
      </c>
      <c r="D20" s="34" t="s">
        <v>72</v>
      </c>
      <c r="E20" s="6"/>
      <c r="F20" s="6"/>
      <c r="G20" s="6"/>
      <c r="H20" s="6"/>
      <c r="I20" s="6"/>
      <c r="J20" s="6"/>
      <c r="K20" s="6"/>
      <c r="L20" s="6" t="s">
        <v>126</v>
      </c>
      <c r="M20" s="6"/>
      <c r="N20" s="5"/>
      <c r="O20" s="5"/>
      <c r="P20" s="5"/>
      <c r="Q20" s="5"/>
      <c r="R20" s="5"/>
      <c r="S20" s="5"/>
      <c r="T20" s="5"/>
      <c r="U20" s="5"/>
      <c r="V20" s="5"/>
      <c r="W20" s="5"/>
      <c r="X20" s="5"/>
      <c r="Y20" s="5"/>
      <c r="Z20" s="5"/>
      <c r="AA20" s="5"/>
      <c r="AB20" s="5"/>
    </row>
    <row r="21" customFormat="false" ht="16" hidden="false" customHeight="false" outlineLevel="0" collapsed="false">
      <c r="A21" s="33" t="s">
        <v>158</v>
      </c>
      <c r="B21" s="6" t="s">
        <v>154</v>
      </c>
      <c r="C21" s="6" t="s">
        <v>159</v>
      </c>
      <c r="D21" s="34" t="s">
        <v>72</v>
      </c>
      <c r="E21" s="6"/>
      <c r="F21" s="6"/>
      <c r="G21" s="6"/>
      <c r="H21" s="6"/>
      <c r="I21" s="6"/>
      <c r="J21" s="6"/>
      <c r="K21" s="6"/>
      <c r="L21" s="6" t="s">
        <v>126</v>
      </c>
      <c r="M21" s="6"/>
      <c r="N21" s="5"/>
      <c r="O21" s="5"/>
      <c r="P21" s="5"/>
      <c r="Q21" s="5"/>
      <c r="R21" s="5"/>
      <c r="S21" s="5"/>
      <c r="T21" s="5"/>
      <c r="U21" s="5"/>
      <c r="V21" s="5"/>
      <c r="W21" s="5"/>
      <c r="X21" s="5"/>
      <c r="Y21" s="5"/>
      <c r="Z21" s="5"/>
      <c r="AA21" s="5"/>
      <c r="AB21" s="5"/>
    </row>
    <row r="22" customFormat="false" ht="16" hidden="false" customHeight="false" outlineLevel="0" collapsed="false">
      <c r="A22" s="33" t="s">
        <v>160</v>
      </c>
      <c r="B22" s="6" t="s">
        <v>154</v>
      </c>
      <c r="C22" s="6" t="s">
        <v>161</v>
      </c>
      <c r="D22" s="34" t="s">
        <v>72</v>
      </c>
      <c r="E22" s="6"/>
      <c r="F22" s="6"/>
      <c r="G22" s="6"/>
      <c r="H22" s="6"/>
      <c r="I22" s="6"/>
      <c r="J22" s="6"/>
      <c r="K22" s="6"/>
      <c r="L22" s="6" t="s">
        <v>126</v>
      </c>
      <c r="M22" s="6"/>
      <c r="N22" s="5"/>
      <c r="O22" s="5"/>
      <c r="P22" s="5"/>
      <c r="Q22" s="5"/>
      <c r="R22" s="5"/>
      <c r="S22" s="5"/>
      <c r="T22" s="5"/>
      <c r="U22" s="5"/>
      <c r="V22" s="5"/>
      <c r="W22" s="5"/>
      <c r="X22" s="5"/>
      <c r="Y22" s="5"/>
      <c r="Z22" s="5"/>
      <c r="AA22" s="5"/>
      <c r="AB22" s="5"/>
    </row>
    <row r="23" customFormat="false" ht="16" hidden="false" customHeight="false" outlineLevel="0" collapsed="false">
      <c r="A23" s="33" t="s">
        <v>162</v>
      </c>
      <c r="B23" s="6" t="s">
        <v>154</v>
      </c>
      <c r="C23" s="6" t="s">
        <v>163</v>
      </c>
      <c r="D23" s="34" t="s">
        <v>72</v>
      </c>
      <c r="E23" s="6"/>
      <c r="F23" s="6"/>
      <c r="G23" s="6"/>
      <c r="H23" s="6"/>
      <c r="I23" s="6"/>
      <c r="J23" s="6"/>
      <c r="K23" s="6"/>
      <c r="L23" s="6" t="s">
        <v>126</v>
      </c>
      <c r="M23" s="6"/>
      <c r="N23" s="5"/>
      <c r="O23" s="5"/>
      <c r="P23" s="5"/>
      <c r="Q23" s="5"/>
      <c r="R23" s="5"/>
      <c r="S23" s="5"/>
      <c r="T23" s="5"/>
      <c r="U23" s="5"/>
      <c r="V23" s="5"/>
      <c r="W23" s="5"/>
      <c r="X23" s="5"/>
      <c r="Y23" s="5"/>
      <c r="Z23" s="5"/>
      <c r="AA23" s="5"/>
      <c r="AB23" s="5"/>
    </row>
    <row r="24" customFormat="false" ht="16" hidden="false" customHeight="false" outlineLevel="0" collapsed="false">
      <c r="A24" s="33" t="s">
        <v>164</v>
      </c>
      <c r="B24" s="6" t="s">
        <v>154</v>
      </c>
      <c r="C24" s="6" t="s">
        <v>165</v>
      </c>
      <c r="D24" s="34" t="s">
        <v>72</v>
      </c>
      <c r="E24" s="6"/>
      <c r="F24" s="6"/>
      <c r="G24" s="6"/>
      <c r="H24" s="6"/>
      <c r="I24" s="6"/>
      <c r="J24" s="6"/>
      <c r="K24" s="6"/>
      <c r="L24" s="6" t="s">
        <v>126</v>
      </c>
      <c r="M24" s="6"/>
      <c r="N24" s="5"/>
      <c r="O24" s="5"/>
      <c r="P24" s="5"/>
      <c r="Q24" s="5"/>
      <c r="R24" s="5"/>
      <c r="S24" s="5"/>
      <c r="T24" s="5"/>
      <c r="U24" s="5"/>
      <c r="V24" s="5"/>
      <c r="W24" s="5"/>
      <c r="X24" s="5"/>
      <c r="Y24" s="5"/>
      <c r="Z24" s="5"/>
      <c r="AA24" s="5"/>
      <c r="AB24" s="5"/>
    </row>
    <row r="25" customFormat="false" ht="16" hidden="false" customHeight="false" outlineLevel="0" collapsed="false">
      <c r="A25" s="33" t="s">
        <v>166</v>
      </c>
      <c r="B25" s="6" t="s">
        <v>154</v>
      </c>
      <c r="C25" s="6" t="s">
        <v>167</v>
      </c>
      <c r="D25" s="34" t="s">
        <v>72</v>
      </c>
      <c r="E25" s="6"/>
      <c r="F25" s="6"/>
      <c r="G25" s="6"/>
      <c r="H25" s="6"/>
      <c r="I25" s="6"/>
      <c r="J25" s="6"/>
      <c r="K25" s="6"/>
      <c r="L25" s="6" t="s">
        <v>126</v>
      </c>
      <c r="M25" s="6"/>
      <c r="N25" s="5"/>
      <c r="O25" s="5"/>
      <c r="P25" s="5"/>
      <c r="Q25" s="5"/>
      <c r="R25" s="5"/>
      <c r="S25" s="5"/>
      <c r="T25" s="5"/>
      <c r="U25" s="5"/>
      <c r="V25" s="5"/>
      <c r="W25" s="5"/>
      <c r="X25" s="5"/>
      <c r="Y25" s="5"/>
      <c r="Z25" s="5"/>
      <c r="AA25" s="5"/>
      <c r="AB25" s="5"/>
    </row>
    <row r="26" customFormat="false" ht="16" hidden="false" customHeight="false" outlineLevel="0" collapsed="false">
      <c r="A26" s="33" t="s">
        <v>168</v>
      </c>
      <c r="B26" s="6" t="s">
        <v>169</v>
      </c>
      <c r="C26" s="6" t="s">
        <v>170</v>
      </c>
      <c r="D26" s="34" t="s">
        <v>72</v>
      </c>
      <c r="E26" s="6"/>
      <c r="F26" s="6"/>
      <c r="G26" s="6"/>
      <c r="H26" s="6"/>
      <c r="I26" s="6"/>
      <c r="J26" s="6"/>
      <c r="K26" s="6"/>
      <c r="L26" s="6" t="s">
        <v>126</v>
      </c>
      <c r="M26" s="6"/>
      <c r="N26" s="5"/>
      <c r="O26" s="5"/>
      <c r="P26" s="5"/>
      <c r="Q26" s="5"/>
      <c r="R26" s="5"/>
      <c r="S26" s="5"/>
      <c r="T26" s="5"/>
      <c r="U26" s="5"/>
      <c r="V26" s="5"/>
      <c r="W26" s="5"/>
      <c r="X26" s="5"/>
      <c r="Y26" s="5"/>
      <c r="Z26" s="5"/>
      <c r="AA26" s="5"/>
      <c r="AB26" s="5"/>
    </row>
    <row r="27" customFormat="false" ht="16" hidden="false" customHeight="false" outlineLevel="0" collapsed="false">
      <c r="A27" s="33" t="s">
        <v>171</v>
      </c>
      <c r="B27" s="6" t="s">
        <v>169</v>
      </c>
      <c r="C27" s="6" t="s">
        <v>172</v>
      </c>
      <c r="D27" s="34" t="s">
        <v>72</v>
      </c>
      <c r="E27" s="6"/>
      <c r="F27" s="6"/>
      <c r="G27" s="6"/>
      <c r="H27" s="6"/>
      <c r="I27" s="6"/>
      <c r="J27" s="6"/>
      <c r="K27" s="6"/>
      <c r="L27" s="6" t="s">
        <v>123</v>
      </c>
      <c r="M27" s="6"/>
      <c r="N27" s="5"/>
      <c r="O27" s="5"/>
      <c r="P27" s="5"/>
      <c r="Q27" s="5"/>
      <c r="R27" s="5"/>
      <c r="S27" s="5"/>
      <c r="T27" s="5"/>
      <c r="U27" s="5"/>
      <c r="V27" s="5"/>
      <c r="W27" s="5"/>
      <c r="X27" s="5"/>
      <c r="Y27" s="5"/>
      <c r="Z27" s="5"/>
      <c r="AA27" s="5"/>
      <c r="AB27" s="5"/>
    </row>
    <row r="28" customFormat="false" ht="16" hidden="false" customHeight="false" outlineLevel="0" collapsed="false">
      <c r="A28" s="33" t="s">
        <v>173</v>
      </c>
      <c r="B28" s="6" t="s">
        <v>169</v>
      </c>
      <c r="C28" s="6" t="s">
        <v>174</v>
      </c>
      <c r="D28" s="34" t="s">
        <v>72</v>
      </c>
      <c r="E28" s="6"/>
      <c r="F28" s="6"/>
      <c r="G28" s="6"/>
      <c r="H28" s="6"/>
      <c r="I28" s="6"/>
      <c r="J28" s="6"/>
      <c r="K28" s="6"/>
      <c r="L28" s="6" t="s">
        <v>126</v>
      </c>
      <c r="M28" s="6"/>
      <c r="N28" s="5"/>
      <c r="O28" s="5"/>
      <c r="P28" s="5"/>
      <c r="Q28" s="5"/>
      <c r="R28" s="5"/>
      <c r="S28" s="5"/>
      <c r="T28" s="5"/>
      <c r="U28" s="5"/>
      <c r="V28" s="5"/>
      <c r="W28" s="5"/>
      <c r="X28" s="5"/>
      <c r="Y28" s="5"/>
      <c r="Z28" s="5"/>
      <c r="AA28" s="5"/>
      <c r="AB28" s="5"/>
    </row>
    <row r="29" customFormat="false" ht="16" hidden="false" customHeight="false" outlineLevel="0" collapsed="false">
      <c r="A29" s="33" t="s">
        <v>175</v>
      </c>
      <c r="B29" s="6" t="s">
        <v>176</v>
      </c>
      <c r="C29" s="6" t="s">
        <v>177</v>
      </c>
      <c r="D29" s="34" t="s">
        <v>72</v>
      </c>
      <c r="E29" s="6"/>
      <c r="F29" s="6"/>
      <c r="G29" s="6"/>
      <c r="H29" s="6"/>
      <c r="I29" s="6"/>
      <c r="J29" s="6"/>
      <c r="K29" s="6"/>
      <c r="L29" s="6" t="s">
        <v>126</v>
      </c>
      <c r="M29" s="6"/>
      <c r="N29" s="5"/>
      <c r="O29" s="5"/>
      <c r="P29" s="5"/>
      <c r="Q29" s="5"/>
      <c r="R29" s="5"/>
      <c r="S29" s="5"/>
      <c r="T29" s="5"/>
      <c r="U29" s="5"/>
      <c r="V29" s="5"/>
      <c r="W29" s="5"/>
      <c r="X29" s="5"/>
      <c r="Y29" s="5"/>
      <c r="Z29" s="5"/>
      <c r="AA29" s="5"/>
      <c r="AB29" s="5"/>
    </row>
    <row r="30" customFormat="false" ht="16" hidden="false" customHeight="false" outlineLevel="0" collapsed="false">
      <c r="A30" s="33" t="s">
        <v>178</v>
      </c>
      <c r="B30" s="6" t="s">
        <v>176</v>
      </c>
      <c r="C30" s="6" t="s">
        <v>179</v>
      </c>
      <c r="D30" s="34" t="s">
        <v>72</v>
      </c>
      <c r="E30" s="6"/>
      <c r="F30" s="6"/>
      <c r="G30" s="6"/>
      <c r="H30" s="6"/>
      <c r="I30" s="6"/>
      <c r="J30" s="6"/>
      <c r="K30" s="6"/>
      <c r="L30" s="6" t="s">
        <v>126</v>
      </c>
      <c r="M30" s="6"/>
      <c r="N30" s="5"/>
      <c r="O30" s="5"/>
      <c r="P30" s="5"/>
      <c r="Q30" s="5"/>
      <c r="R30" s="5"/>
      <c r="S30" s="5"/>
      <c r="T30" s="5"/>
      <c r="U30" s="5"/>
      <c r="V30" s="5"/>
      <c r="W30" s="5"/>
      <c r="X30" s="5"/>
      <c r="Y30" s="5"/>
      <c r="Z30" s="5"/>
      <c r="AA30" s="5"/>
      <c r="AB30" s="5"/>
    </row>
    <row r="31" customFormat="false" ht="16" hidden="false" customHeight="false" outlineLevel="0" collapsed="false">
      <c r="A31" s="33" t="s">
        <v>180</v>
      </c>
      <c r="B31" s="6" t="s">
        <v>176</v>
      </c>
      <c r="C31" s="6" t="s">
        <v>181</v>
      </c>
      <c r="D31" s="34" t="s">
        <v>72</v>
      </c>
      <c r="E31" s="6"/>
      <c r="F31" s="6"/>
      <c r="G31" s="6"/>
      <c r="H31" s="6"/>
      <c r="I31" s="6"/>
      <c r="J31" s="6"/>
      <c r="K31" s="6"/>
      <c r="L31" s="6" t="s">
        <v>126</v>
      </c>
      <c r="M31" s="6"/>
      <c r="N31" s="5"/>
      <c r="O31" s="5"/>
      <c r="P31" s="5"/>
      <c r="Q31" s="5"/>
      <c r="R31" s="5"/>
      <c r="S31" s="5"/>
      <c r="T31" s="5"/>
      <c r="U31" s="5"/>
      <c r="V31" s="5"/>
      <c r="W31" s="5"/>
      <c r="X31" s="5"/>
      <c r="Y31" s="5"/>
      <c r="Z31" s="5"/>
      <c r="AA31" s="5"/>
      <c r="AB31" s="5"/>
    </row>
    <row r="32" customFormat="false" ht="16" hidden="false" customHeight="false" outlineLevel="0" collapsed="false">
      <c r="A32" s="33" t="s">
        <v>182</v>
      </c>
      <c r="B32" s="6" t="s">
        <v>176</v>
      </c>
      <c r="C32" s="6" t="s">
        <v>183</v>
      </c>
      <c r="D32" s="34" t="s">
        <v>72</v>
      </c>
      <c r="E32" s="6"/>
      <c r="F32" s="6"/>
      <c r="G32" s="6"/>
      <c r="H32" s="6"/>
      <c r="I32" s="6"/>
      <c r="J32" s="6"/>
      <c r="K32" s="6"/>
      <c r="L32" s="6" t="s">
        <v>123</v>
      </c>
      <c r="M32" s="6"/>
      <c r="N32" s="5"/>
      <c r="O32" s="5"/>
      <c r="P32" s="5"/>
      <c r="Q32" s="5"/>
      <c r="R32" s="5"/>
      <c r="S32" s="5"/>
      <c r="T32" s="5"/>
      <c r="U32" s="5"/>
      <c r="V32" s="5"/>
      <c r="W32" s="5"/>
      <c r="X32" s="5"/>
      <c r="Y32" s="5"/>
      <c r="Z32" s="5"/>
      <c r="AA32" s="5"/>
      <c r="AB32" s="5"/>
    </row>
    <row r="33" customFormat="false" ht="16" hidden="false" customHeight="false" outlineLevel="0" collapsed="false">
      <c r="A33" s="33" t="s">
        <v>184</v>
      </c>
      <c r="B33" s="6" t="s">
        <v>176</v>
      </c>
      <c r="C33" s="6" t="s">
        <v>185</v>
      </c>
      <c r="D33" s="34" t="s">
        <v>72</v>
      </c>
      <c r="E33" s="6"/>
      <c r="F33" s="6"/>
      <c r="G33" s="6"/>
      <c r="H33" s="6"/>
      <c r="I33" s="6"/>
      <c r="J33" s="6"/>
      <c r="K33" s="6"/>
      <c r="L33" s="6" t="s">
        <v>126</v>
      </c>
      <c r="M33" s="6"/>
      <c r="N33" s="5"/>
      <c r="O33" s="5"/>
      <c r="P33" s="5"/>
      <c r="Q33" s="5"/>
      <c r="R33" s="5"/>
      <c r="S33" s="5"/>
      <c r="T33" s="5"/>
      <c r="U33" s="5"/>
      <c r="V33" s="5"/>
      <c r="W33" s="5"/>
      <c r="X33" s="5"/>
      <c r="Y33" s="5"/>
      <c r="Z33" s="5"/>
      <c r="AA33" s="5"/>
      <c r="AB33" s="5"/>
    </row>
    <row r="34" customFormat="false" ht="16" hidden="false" customHeight="false" outlineLevel="0" collapsed="false">
      <c r="A34" s="33" t="s">
        <v>186</v>
      </c>
      <c r="B34" s="6" t="s">
        <v>176</v>
      </c>
      <c r="C34" s="6" t="s">
        <v>187</v>
      </c>
      <c r="D34" s="34" t="s">
        <v>72</v>
      </c>
      <c r="E34" s="6"/>
      <c r="F34" s="6"/>
      <c r="G34" s="6"/>
      <c r="H34" s="6"/>
      <c r="I34" s="6"/>
      <c r="J34" s="6"/>
      <c r="K34" s="6"/>
      <c r="L34" s="6" t="s">
        <v>126</v>
      </c>
      <c r="M34" s="6"/>
      <c r="N34" s="5"/>
      <c r="O34" s="5"/>
      <c r="P34" s="5"/>
      <c r="Q34" s="5"/>
      <c r="R34" s="5"/>
      <c r="S34" s="5"/>
      <c r="T34" s="5"/>
      <c r="U34" s="5"/>
      <c r="V34" s="5"/>
      <c r="W34" s="5"/>
      <c r="X34" s="5"/>
      <c r="Y34" s="5"/>
      <c r="Z34" s="5"/>
      <c r="AA34" s="5"/>
      <c r="AB34" s="5"/>
    </row>
    <row r="35" customFormat="false" ht="16" hidden="false" customHeight="false" outlineLevel="0" collapsed="false">
      <c r="A35" s="33" t="s">
        <v>188</v>
      </c>
      <c r="B35" s="6" t="s">
        <v>189</v>
      </c>
      <c r="C35" s="6" t="s">
        <v>190</v>
      </c>
      <c r="D35" s="34" t="s">
        <v>72</v>
      </c>
      <c r="E35" s="6"/>
      <c r="F35" s="6"/>
      <c r="G35" s="6"/>
      <c r="H35" s="6"/>
      <c r="I35" s="6"/>
      <c r="J35" s="6"/>
      <c r="K35" s="6"/>
      <c r="L35" s="6" t="s">
        <v>126</v>
      </c>
      <c r="M35" s="6"/>
      <c r="N35" s="5"/>
      <c r="O35" s="5"/>
      <c r="P35" s="5"/>
      <c r="Q35" s="5"/>
      <c r="R35" s="5"/>
      <c r="S35" s="5"/>
      <c r="T35" s="5"/>
      <c r="U35" s="5"/>
      <c r="V35" s="5"/>
      <c r="W35" s="5"/>
      <c r="X35" s="5"/>
      <c r="Y35" s="5"/>
      <c r="Z35" s="5"/>
      <c r="AA35" s="5"/>
      <c r="AB35" s="5"/>
    </row>
    <row r="36" customFormat="false" ht="16" hidden="false" customHeight="false" outlineLevel="0" collapsed="false">
      <c r="A36" s="33" t="s">
        <v>191</v>
      </c>
      <c r="B36" s="6" t="s">
        <v>189</v>
      </c>
      <c r="C36" s="6" t="s">
        <v>192</v>
      </c>
      <c r="D36" s="34" t="s">
        <v>72</v>
      </c>
      <c r="E36" s="6"/>
      <c r="F36" s="6"/>
      <c r="G36" s="6"/>
      <c r="H36" s="6"/>
      <c r="I36" s="6"/>
      <c r="J36" s="6"/>
      <c r="K36" s="6"/>
      <c r="L36" s="6" t="s">
        <v>126</v>
      </c>
      <c r="M36" s="6"/>
      <c r="N36" s="5"/>
      <c r="O36" s="5"/>
      <c r="P36" s="5"/>
      <c r="Q36" s="5"/>
      <c r="R36" s="5"/>
      <c r="S36" s="5"/>
      <c r="T36" s="5"/>
      <c r="U36" s="5"/>
      <c r="V36" s="5"/>
      <c r="W36" s="5"/>
      <c r="X36" s="5"/>
      <c r="Y36" s="5"/>
      <c r="Z36" s="5"/>
      <c r="AA36" s="5"/>
      <c r="AB36" s="5"/>
    </row>
    <row r="37" customFormat="false" ht="16" hidden="false" customHeight="false" outlineLevel="0" collapsed="false">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customFormat="false" ht="16" hidden="false" customHeight="false" outlineLevel="0" collapsed="false">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customFormat="false" ht="16" hidden="false" customHeight="false" outlineLevel="0" collapsed="false">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3:M36"/>
  <mergeCells count="4">
    <mergeCell ref="A1:C1"/>
    <mergeCell ref="D1:F1"/>
    <mergeCell ref="A2:D2"/>
    <mergeCell ref="E2:M2"/>
  </mergeCells>
  <conditionalFormatting sqref="D5:D36">
    <cfRule type="containsText" priority="2" operator="containsText" aboveAverage="0" equalAverage="0" bottom="0" percent="0" rank="0" text="Nicht geprüft" dxfId="3">
      <formula>NOT(ISERROR(SEARCH("Nicht geprüft",D5)))</formula>
    </cfRule>
    <cfRule type="containsText" priority="3" operator="containsText" aboveAverage="0" equalAverage="0" bottom="0" percent="0" rank="0" text="Nicht vorhanden" dxfId="4">
      <formula>NOT(ISERROR(SEARCH("Nicht vorhanden",D5)))</formula>
    </cfRule>
    <cfRule type="containsText" priority="4" operator="containsText" aboveAverage="0" equalAverage="0" bottom="0" percent="0" rank="0" text="Initial" dxfId="5">
      <formula>NOT(ISERROR(SEARCH("Initial",D5)))</formula>
    </cfRule>
    <cfRule type="containsText" priority="5" operator="containsText" aboveAverage="0" equalAverage="0" bottom="0" percent="0" rank="0" text="Begrenzt" dxfId="6">
      <formula>NOT(ISERROR(SEARCH("Begrenzt",D5)))</formula>
    </cfRule>
    <cfRule type="containsText" priority="6" operator="containsText" aboveAverage="0" equalAverage="0" bottom="0" percent="0" rank="0" text="Definiert" dxfId="7">
      <formula>NOT(ISERROR(SEARCH("Definiert",D5)))</formula>
    </cfRule>
    <cfRule type="containsText" priority="7" operator="containsText" aboveAverage="0" equalAverage="0" bottom="0" percent="0" rank="0" text="Gesteuert" dxfId="8">
      <formula>NOT(ISERROR(SEARCH("Gesteuert",D5)))</formula>
    </cfRule>
    <cfRule type="containsText" priority="8" operator="containsText" aboveAverage="0" equalAverage="0" bottom="0" percent="0" rank="0" text="Optimiert" dxfId="9">
      <formula>NOT(ISERROR(SEARCH("Optimiert",D5)))</formula>
    </cfRule>
  </conditionalFormatting>
  <conditionalFormatting sqref="G5:G36">
    <cfRule type="containsText" priority="9" operator="containsText" aboveAverage="0" equalAverage="0" bottom="0" percent="0" rank="0" text="Hoch" dxfId="4">
      <formula>NOT(ISERROR(SEARCH("Hoch",G5)))</formula>
    </cfRule>
    <cfRule type="containsText" priority="10" operator="containsText" aboveAverage="0" equalAverage="0" bottom="0" percent="0" rank="0" text="Mittel" dxfId="6">
      <formula>NOT(ISERROR(SEARCH("Mittel",G5)))</formula>
    </cfRule>
  </conditionalFormatting>
  <conditionalFormatting sqref="K5:K36">
    <cfRule type="containsText" priority="11" operator="containsText" aboveAverage="0" equalAverage="0" bottom="0" percent="0" rank="0" text="Potenzielle Major NC" dxfId="4">
      <formula>NOT(ISERROR(SEARCH("Potenzielle Major NC",K5)))</formula>
    </cfRule>
    <cfRule type="containsText" priority="12" operator="containsText" aboveAverage="0" equalAverage="0" bottom="0" percent="0" rank="0" text="Potenzielle Minor NC" dxfId="6">
      <formula>NOT(ISERROR(SEARCH("Potenzielle Minor NC",K5)))</formula>
    </cfRule>
  </conditionalFormatting>
  <conditionalFormatting sqref="L5:L36">
    <cfRule type="containsText" priority="13" operator="containsText" aboveAverage="0" equalAverage="0" bottom="0" percent="0" rank="0" text="Praxisempfehlung" dxfId="6">
      <formula>NOT(ISERROR(SEARCH("Praxisempfehlung",L5)))</formula>
    </cfRule>
  </conditionalFormatting>
  <dataValidations count="4">
    <dataValidation allowBlank="true" operator="between" showDropDown="false" showErrorMessage="true" showInputMessage="true" sqref="D5:D36" type="list">
      <formula1>"Nicht geprüft,Nicht vorhanden,Initial,Begrenzt,Definiert,Gesteuert,Optimiert"</formula1>
      <formula2>0</formula2>
    </dataValidation>
    <dataValidation allowBlank="true" operator="between" showDropDown="false" showErrorMessage="true" showInputMessage="true" sqref="G5:G36" type="list">
      <formula1>"Hoch,Mittel,Niedrig"</formula1>
      <formula2>0</formula2>
    </dataValidation>
    <dataValidation allowBlank="true" operator="between" showDropDown="false" showErrorMessage="true" showInputMessage="true" sqref="K5:K36" type="list">
      <formula1>"Keine,Potenzielle Major NC,Potenzielle Minor NC,OFI"</formula1>
      <formula2>0</formula2>
    </dataValidation>
    <dataValidation allowBlank="true" operator="between" showDropDown="false" showErrorMessage="true" showInputMessage="true" sqref="L5:L36" type="list">
      <formula1>"Norm,Praxisempfehlung"</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1A1A1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95" activePane="bottomLeft" state="frozen"/>
      <selection pane="topLeft" activeCell="A1" activeCellId="0" sqref="A1"/>
      <selection pane="bottomLeft" activeCell="D98" activeCellId="0" sqref="D98"/>
    </sheetView>
  </sheetViews>
  <sheetFormatPr defaultColWidth="10.5" defaultRowHeight="16" zeroHeight="false" outlineLevelRow="0" outlineLevelCol="0"/>
  <cols>
    <col collapsed="false" customWidth="true" hidden="false" outlineLevel="0" max="1" min="1" style="0" width="15"/>
    <col collapsed="false" customWidth="true" hidden="false" outlineLevel="0" max="2" min="2" style="0" width="25"/>
    <col collapsed="false" customWidth="true" hidden="false" outlineLevel="0" max="3" min="3" style="0" width="37.34"/>
    <col collapsed="false" customWidth="true" hidden="false" outlineLevel="0" max="4" min="4" style="0" width="79.34"/>
    <col collapsed="false" customWidth="true" hidden="false" outlineLevel="0" max="5" min="5" style="0" width="23.34"/>
    <col collapsed="false" customWidth="true" hidden="false" outlineLevel="0" max="6" min="6" style="0" width="15"/>
    <col collapsed="false" customWidth="true" hidden="false" outlineLevel="0" max="7" min="7" style="0" width="33.33"/>
    <col collapsed="false" customWidth="true" hidden="false" outlineLevel="0" max="8" min="8" style="0" width="43.33"/>
    <col collapsed="false" customWidth="true" hidden="false" outlineLevel="0" max="12" min="9" style="0" width="18.33"/>
    <col collapsed="false" customWidth="true" hidden="false" outlineLevel="0" max="13" min="13" style="0" width="28.33"/>
    <col collapsed="false" customWidth="true" hidden="false" outlineLevel="0" max="14" min="14" style="0" width="23.34"/>
    <col collapsed="false" customWidth="true" hidden="false" outlineLevel="0" max="15" min="15" style="0" width="21.66"/>
    <col collapsed="false" customWidth="true" hidden="false" outlineLevel="0" max="16" min="16" style="0" width="33.33"/>
  </cols>
  <sheetData>
    <row r="1" customFormat="false" ht="28" hidden="false" customHeight="true" outlineLevel="0" collapsed="false">
      <c r="A1" s="18" t="s">
        <v>193</v>
      </c>
      <c r="B1" s="18"/>
      <c r="C1" s="18"/>
      <c r="D1" s="28" t="str">
        <f aca="false">"Bewertet: "&amp;COUNTA(E6:E98)-COUNTIF(E6:E98,"Nicht geprüft")&amp;" von "&amp;COUNTA(A6:A98)&amp;" Zeilen"</f>
        <v>Bewertet: 0 von 93 Zeilen</v>
      </c>
      <c r="E1" s="28"/>
      <c r="F1" s="28"/>
      <c r="G1" s="6"/>
      <c r="H1" s="6"/>
      <c r="I1" s="6"/>
      <c r="J1" s="6"/>
      <c r="K1" s="6"/>
      <c r="L1" s="6"/>
      <c r="M1" s="6"/>
      <c r="N1" s="6"/>
      <c r="O1" s="6"/>
      <c r="P1" s="6"/>
      <c r="Q1" s="5"/>
      <c r="R1" s="5"/>
      <c r="S1" s="5"/>
      <c r="T1" s="5"/>
      <c r="U1" s="5"/>
      <c r="V1" s="5"/>
      <c r="W1" s="5"/>
      <c r="X1" s="5"/>
      <c r="Y1" s="5"/>
      <c r="Z1" s="5"/>
      <c r="AA1" s="5"/>
      <c r="AB1" s="5"/>
    </row>
    <row r="2" customFormat="false" ht="72" hidden="false" customHeight="true" outlineLevel="0" collapsed="false">
      <c r="A2" s="35" t="s">
        <v>194</v>
      </c>
      <c r="B2" s="35"/>
      <c r="C2" s="35"/>
      <c r="D2" s="35"/>
      <c r="E2" s="35"/>
      <c r="F2" s="35"/>
      <c r="G2" s="35"/>
      <c r="H2" s="35"/>
      <c r="I2" s="35"/>
      <c r="J2" s="35"/>
      <c r="K2" s="35"/>
      <c r="L2" s="35"/>
      <c r="M2" s="35"/>
      <c r="N2" s="35"/>
      <c r="O2" s="35"/>
      <c r="P2" s="35"/>
      <c r="Q2" s="5"/>
      <c r="R2" s="5"/>
      <c r="S2" s="5"/>
      <c r="T2" s="5"/>
      <c r="U2" s="5"/>
      <c r="V2" s="5"/>
      <c r="W2" s="5"/>
      <c r="X2" s="5"/>
      <c r="Y2" s="5"/>
      <c r="Z2" s="5"/>
      <c r="AA2" s="5"/>
      <c r="AB2" s="5"/>
    </row>
    <row r="3" customFormat="false" ht="22" hidden="false" customHeight="true" outlineLevel="0" collapsed="false">
      <c r="A3" s="29" t="s">
        <v>96</v>
      </c>
      <c r="B3" s="29"/>
      <c r="C3" s="29"/>
      <c r="D3" s="29"/>
      <c r="E3" s="29"/>
      <c r="F3" s="29"/>
      <c r="G3" s="30" t="s">
        <v>97</v>
      </c>
      <c r="H3" s="30"/>
      <c r="I3" s="30"/>
      <c r="J3" s="30"/>
      <c r="K3" s="30"/>
      <c r="L3" s="30"/>
      <c r="M3" s="30"/>
      <c r="N3" s="30"/>
      <c r="O3" s="30"/>
      <c r="P3" s="30"/>
      <c r="Q3" s="5"/>
      <c r="R3" s="5"/>
      <c r="S3" s="5"/>
      <c r="T3" s="5"/>
      <c r="U3" s="5"/>
      <c r="V3" s="5"/>
      <c r="W3" s="5"/>
      <c r="X3" s="5"/>
      <c r="Y3" s="5"/>
      <c r="Z3" s="5"/>
      <c r="AA3" s="5"/>
      <c r="AB3" s="5"/>
    </row>
    <row r="4" customFormat="false" ht="32" hidden="false" customHeight="true" outlineLevel="0" collapsed="false">
      <c r="A4" s="31" t="s">
        <v>195</v>
      </c>
      <c r="B4" s="31" t="s">
        <v>196</v>
      </c>
      <c r="C4" s="31" t="s">
        <v>197</v>
      </c>
      <c r="D4" s="31" t="s">
        <v>198</v>
      </c>
      <c r="E4" s="31" t="s">
        <v>100</v>
      </c>
      <c r="F4" s="31" t="s">
        <v>199</v>
      </c>
      <c r="G4" s="31" t="s">
        <v>101</v>
      </c>
      <c r="H4" s="31" t="s">
        <v>102</v>
      </c>
      <c r="I4" s="31" t="s">
        <v>103</v>
      </c>
      <c r="J4" s="31" t="s">
        <v>104</v>
      </c>
      <c r="K4" s="31" t="s">
        <v>105</v>
      </c>
      <c r="L4" s="31" t="s">
        <v>106</v>
      </c>
      <c r="M4" s="31" t="s">
        <v>200</v>
      </c>
      <c r="N4" s="31" t="s">
        <v>108</v>
      </c>
      <c r="O4" s="31" t="s">
        <v>201</v>
      </c>
      <c r="P4" s="31" t="s">
        <v>109</v>
      </c>
      <c r="Q4" s="5"/>
      <c r="R4" s="5"/>
      <c r="S4" s="5"/>
      <c r="T4" s="5"/>
      <c r="U4" s="5"/>
      <c r="V4" s="5"/>
      <c r="W4" s="5"/>
      <c r="X4" s="5"/>
      <c r="Y4" s="5"/>
      <c r="Z4" s="5"/>
      <c r="AA4" s="5"/>
      <c r="AB4" s="5"/>
    </row>
    <row r="5" customFormat="false" ht="16" hidden="false" customHeight="false" outlineLevel="0" collapsed="false">
      <c r="A5" s="32" t="s">
        <v>202</v>
      </c>
      <c r="B5" s="32" t="s">
        <v>202</v>
      </c>
      <c r="C5" s="32" t="s">
        <v>112</v>
      </c>
      <c r="D5" s="32" t="s">
        <v>112</v>
      </c>
      <c r="E5" s="32" t="s">
        <v>113</v>
      </c>
      <c r="F5" s="32" t="s">
        <v>203</v>
      </c>
      <c r="G5" s="32" t="s">
        <v>204</v>
      </c>
      <c r="H5" s="32" t="s">
        <v>205</v>
      </c>
      <c r="I5" s="32" t="s">
        <v>113</v>
      </c>
      <c r="J5" s="32" t="s">
        <v>206</v>
      </c>
      <c r="K5" s="32" t="s">
        <v>117</v>
      </c>
      <c r="L5" s="32" t="s">
        <v>118</v>
      </c>
      <c r="M5" s="32" t="s">
        <v>113</v>
      </c>
      <c r="N5" s="32" t="s">
        <v>113</v>
      </c>
      <c r="O5" s="32" t="s">
        <v>207</v>
      </c>
      <c r="P5" s="32" t="s">
        <v>119</v>
      </c>
      <c r="Q5" s="5"/>
      <c r="R5" s="5"/>
      <c r="S5" s="5"/>
      <c r="T5" s="5"/>
      <c r="U5" s="5"/>
      <c r="V5" s="5"/>
      <c r="W5" s="5"/>
      <c r="X5" s="5"/>
      <c r="Y5" s="5"/>
      <c r="Z5" s="5"/>
      <c r="AA5" s="5"/>
      <c r="AB5" s="5"/>
    </row>
    <row r="6" customFormat="false" ht="16" hidden="false" customHeight="false" outlineLevel="0" collapsed="false">
      <c r="A6" s="36" t="s">
        <v>208</v>
      </c>
      <c r="B6" s="6" t="s">
        <v>209</v>
      </c>
      <c r="C6" s="6" t="s">
        <v>210</v>
      </c>
      <c r="D6" s="6" t="s">
        <v>211</v>
      </c>
      <c r="E6" s="6" t="s">
        <v>72</v>
      </c>
      <c r="F6" s="6"/>
      <c r="G6" s="6"/>
      <c r="H6" s="6"/>
      <c r="I6" s="6"/>
      <c r="J6" s="6"/>
      <c r="K6" s="6"/>
      <c r="L6" s="6"/>
      <c r="M6" s="6" t="s">
        <v>212</v>
      </c>
      <c r="N6" s="6" t="s">
        <v>126</v>
      </c>
      <c r="O6" s="6" t="s">
        <v>213</v>
      </c>
      <c r="P6" s="6"/>
      <c r="Q6" s="5"/>
      <c r="R6" s="5"/>
      <c r="S6" s="5"/>
      <c r="T6" s="5"/>
      <c r="U6" s="5"/>
      <c r="V6" s="5"/>
      <c r="W6" s="5"/>
      <c r="X6" s="5"/>
      <c r="Y6" s="5"/>
      <c r="Z6" s="5"/>
      <c r="AA6" s="5"/>
      <c r="AB6" s="5"/>
    </row>
    <row r="7" customFormat="false" ht="16" hidden="false" customHeight="false" outlineLevel="0" collapsed="false">
      <c r="A7" s="36" t="s">
        <v>214</v>
      </c>
      <c r="B7" s="6" t="s">
        <v>209</v>
      </c>
      <c r="C7" s="6" t="s">
        <v>215</v>
      </c>
      <c r="D7" s="6" t="s">
        <v>216</v>
      </c>
      <c r="E7" s="6" t="s">
        <v>72</v>
      </c>
      <c r="F7" s="6"/>
      <c r="G7" s="6"/>
      <c r="H7" s="6"/>
      <c r="I7" s="6"/>
      <c r="J7" s="6"/>
      <c r="K7" s="6"/>
      <c r="L7" s="6"/>
      <c r="M7" s="6" t="s">
        <v>212</v>
      </c>
      <c r="N7" s="6" t="s">
        <v>126</v>
      </c>
      <c r="O7" s="6" t="s">
        <v>213</v>
      </c>
      <c r="P7" s="6"/>
      <c r="Q7" s="5"/>
      <c r="R7" s="5"/>
      <c r="S7" s="5"/>
      <c r="T7" s="5"/>
      <c r="U7" s="5"/>
      <c r="V7" s="5"/>
      <c r="W7" s="5"/>
      <c r="X7" s="5"/>
      <c r="Y7" s="5"/>
      <c r="Z7" s="5"/>
      <c r="AA7" s="5"/>
      <c r="AB7" s="5"/>
    </row>
    <row r="8" customFormat="false" ht="16" hidden="false" customHeight="false" outlineLevel="0" collapsed="false">
      <c r="A8" s="36" t="s">
        <v>217</v>
      </c>
      <c r="B8" s="6" t="s">
        <v>209</v>
      </c>
      <c r="C8" s="6" t="s">
        <v>218</v>
      </c>
      <c r="D8" s="6" t="s">
        <v>219</v>
      </c>
      <c r="E8" s="6" t="s">
        <v>72</v>
      </c>
      <c r="F8" s="6"/>
      <c r="G8" s="6"/>
      <c r="H8" s="6"/>
      <c r="I8" s="6"/>
      <c r="J8" s="6"/>
      <c r="K8" s="6"/>
      <c r="L8" s="6"/>
      <c r="M8" s="6" t="s">
        <v>212</v>
      </c>
      <c r="N8" s="6" t="s">
        <v>126</v>
      </c>
      <c r="O8" s="6" t="s">
        <v>220</v>
      </c>
      <c r="P8" s="6"/>
      <c r="Q8" s="5"/>
      <c r="R8" s="5"/>
      <c r="S8" s="5"/>
      <c r="T8" s="5"/>
      <c r="U8" s="5"/>
      <c r="V8" s="5"/>
      <c r="W8" s="5"/>
      <c r="X8" s="5"/>
      <c r="Y8" s="5"/>
      <c r="Z8" s="5"/>
      <c r="AA8" s="5"/>
      <c r="AB8" s="5"/>
    </row>
    <row r="9" customFormat="false" ht="16" hidden="false" customHeight="false" outlineLevel="0" collapsed="false">
      <c r="A9" s="36" t="s">
        <v>221</v>
      </c>
      <c r="B9" s="6" t="s">
        <v>209</v>
      </c>
      <c r="C9" s="6" t="s">
        <v>222</v>
      </c>
      <c r="D9" s="6" t="s">
        <v>223</v>
      </c>
      <c r="E9" s="6" t="s">
        <v>72</v>
      </c>
      <c r="F9" s="6"/>
      <c r="G9" s="6"/>
      <c r="H9" s="6"/>
      <c r="I9" s="6"/>
      <c r="J9" s="6"/>
      <c r="K9" s="6"/>
      <c r="L9" s="6"/>
      <c r="M9" s="6" t="s">
        <v>212</v>
      </c>
      <c r="N9" s="6" t="s">
        <v>126</v>
      </c>
      <c r="O9" s="6" t="s">
        <v>224</v>
      </c>
      <c r="P9" s="6"/>
      <c r="Q9" s="5"/>
      <c r="R9" s="5"/>
      <c r="S9" s="5"/>
      <c r="T9" s="5"/>
      <c r="U9" s="5"/>
      <c r="V9" s="5"/>
      <c r="W9" s="5"/>
      <c r="X9" s="5"/>
      <c r="Y9" s="5"/>
      <c r="Z9" s="5"/>
      <c r="AA9" s="5"/>
      <c r="AB9" s="5"/>
    </row>
    <row r="10" customFormat="false" ht="16" hidden="false" customHeight="false" outlineLevel="0" collapsed="false">
      <c r="A10" s="36" t="s">
        <v>225</v>
      </c>
      <c r="B10" s="6" t="s">
        <v>209</v>
      </c>
      <c r="C10" s="6" t="s">
        <v>226</v>
      </c>
      <c r="D10" s="6" t="s">
        <v>227</v>
      </c>
      <c r="E10" s="6" t="s">
        <v>72</v>
      </c>
      <c r="F10" s="6"/>
      <c r="G10" s="6"/>
      <c r="H10" s="6"/>
      <c r="I10" s="6"/>
      <c r="J10" s="6"/>
      <c r="K10" s="6"/>
      <c r="L10" s="6"/>
      <c r="M10" s="6" t="s">
        <v>212</v>
      </c>
      <c r="N10" s="6" t="s">
        <v>123</v>
      </c>
      <c r="O10" s="6" t="s">
        <v>228</v>
      </c>
      <c r="P10" s="6"/>
      <c r="Q10" s="5"/>
      <c r="R10" s="5"/>
      <c r="S10" s="5"/>
      <c r="T10" s="5"/>
      <c r="U10" s="5"/>
      <c r="V10" s="5"/>
      <c r="W10" s="5"/>
      <c r="X10" s="5"/>
      <c r="Y10" s="5"/>
      <c r="Z10" s="5"/>
      <c r="AA10" s="5"/>
      <c r="AB10" s="5"/>
    </row>
    <row r="11" customFormat="false" ht="16" hidden="false" customHeight="false" outlineLevel="0" collapsed="false">
      <c r="A11" s="36" t="s">
        <v>229</v>
      </c>
      <c r="B11" s="6" t="s">
        <v>209</v>
      </c>
      <c r="C11" s="6" t="s">
        <v>230</v>
      </c>
      <c r="D11" s="6" t="s">
        <v>231</v>
      </c>
      <c r="E11" s="6" t="s">
        <v>72</v>
      </c>
      <c r="F11" s="6"/>
      <c r="G11" s="6"/>
      <c r="H11" s="6"/>
      <c r="I11" s="6"/>
      <c r="J11" s="6"/>
      <c r="K11" s="6"/>
      <c r="L11" s="6"/>
      <c r="M11" s="6" t="s">
        <v>212</v>
      </c>
      <c r="N11" s="6" t="s">
        <v>126</v>
      </c>
      <c r="O11" s="6" t="s">
        <v>228</v>
      </c>
      <c r="P11" s="6"/>
      <c r="Q11" s="5"/>
      <c r="R11" s="5"/>
      <c r="S11" s="5"/>
      <c r="T11" s="5"/>
      <c r="U11" s="5"/>
      <c r="V11" s="5"/>
      <c r="W11" s="5"/>
      <c r="X11" s="5"/>
      <c r="Y11" s="5"/>
      <c r="Z11" s="5"/>
      <c r="AA11" s="5"/>
      <c r="AB11" s="5"/>
    </row>
    <row r="12" customFormat="false" ht="16" hidden="false" customHeight="false" outlineLevel="0" collapsed="false">
      <c r="A12" s="36" t="s">
        <v>232</v>
      </c>
      <c r="B12" s="6" t="s">
        <v>209</v>
      </c>
      <c r="C12" s="6" t="s">
        <v>233</v>
      </c>
      <c r="D12" s="6" t="s">
        <v>234</v>
      </c>
      <c r="E12" s="6" t="s">
        <v>72</v>
      </c>
      <c r="F12" s="6"/>
      <c r="G12" s="6"/>
      <c r="H12" s="6"/>
      <c r="I12" s="6"/>
      <c r="J12" s="6"/>
      <c r="K12" s="6"/>
      <c r="L12" s="6"/>
      <c r="M12" s="6" t="s">
        <v>212</v>
      </c>
      <c r="N12" s="6" t="s">
        <v>126</v>
      </c>
      <c r="O12" s="6" t="s">
        <v>213</v>
      </c>
      <c r="P12" s="6"/>
      <c r="Q12" s="5"/>
      <c r="R12" s="5"/>
      <c r="S12" s="5"/>
      <c r="T12" s="5"/>
      <c r="U12" s="5"/>
      <c r="V12" s="5"/>
      <c r="W12" s="5"/>
      <c r="X12" s="5"/>
      <c r="Y12" s="5"/>
      <c r="Z12" s="5"/>
      <c r="AA12" s="5"/>
      <c r="AB12" s="5"/>
    </row>
    <row r="13" customFormat="false" ht="16" hidden="false" customHeight="false" outlineLevel="0" collapsed="false">
      <c r="A13" s="36" t="s">
        <v>235</v>
      </c>
      <c r="B13" s="6" t="s">
        <v>209</v>
      </c>
      <c r="C13" s="6" t="s">
        <v>236</v>
      </c>
      <c r="D13" s="6" t="s">
        <v>237</v>
      </c>
      <c r="E13" s="6" t="s">
        <v>72</v>
      </c>
      <c r="F13" s="6"/>
      <c r="G13" s="6"/>
      <c r="H13" s="6"/>
      <c r="I13" s="6"/>
      <c r="J13" s="6"/>
      <c r="K13" s="6"/>
      <c r="L13" s="6"/>
      <c r="M13" s="6" t="s">
        <v>212</v>
      </c>
      <c r="N13" s="6" t="s">
        <v>126</v>
      </c>
      <c r="O13" s="6" t="s">
        <v>238</v>
      </c>
      <c r="P13" s="6"/>
      <c r="Q13" s="5"/>
      <c r="R13" s="5"/>
      <c r="S13" s="5"/>
      <c r="T13" s="5"/>
      <c r="U13" s="5"/>
      <c r="V13" s="5"/>
      <c r="W13" s="5"/>
      <c r="X13" s="5"/>
      <c r="Y13" s="5"/>
      <c r="Z13" s="5"/>
      <c r="AA13" s="5"/>
      <c r="AB13" s="5"/>
    </row>
    <row r="14" customFormat="false" ht="16" hidden="false" customHeight="false" outlineLevel="0" collapsed="false">
      <c r="A14" s="36" t="s">
        <v>239</v>
      </c>
      <c r="B14" s="6" t="s">
        <v>209</v>
      </c>
      <c r="C14" s="6" t="s">
        <v>240</v>
      </c>
      <c r="D14" s="6" t="s">
        <v>241</v>
      </c>
      <c r="E14" s="6" t="s">
        <v>72</v>
      </c>
      <c r="F14" s="6"/>
      <c r="G14" s="6"/>
      <c r="H14" s="6"/>
      <c r="I14" s="6"/>
      <c r="J14" s="6"/>
      <c r="K14" s="6"/>
      <c r="L14" s="6"/>
      <c r="M14" s="6" t="s">
        <v>212</v>
      </c>
      <c r="N14" s="6" t="s">
        <v>123</v>
      </c>
      <c r="O14" s="6" t="s">
        <v>220</v>
      </c>
      <c r="P14" s="6"/>
      <c r="Q14" s="5"/>
      <c r="R14" s="5"/>
      <c r="S14" s="5"/>
      <c r="T14" s="5"/>
      <c r="U14" s="5"/>
      <c r="V14" s="5"/>
      <c r="W14" s="5"/>
      <c r="X14" s="5"/>
      <c r="Y14" s="5"/>
      <c r="Z14" s="5"/>
      <c r="AA14" s="5"/>
      <c r="AB14" s="5"/>
    </row>
    <row r="15" customFormat="false" ht="16" hidden="false" customHeight="false" outlineLevel="0" collapsed="false">
      <c r="A15" s="36" t="s">
        <v>242</v>
      </c>
      <c r="B15" s="6" t="s">
        <v>209</v>
      </c>
      <c r="C15" s="6" t="s">
        <v>243</v>
      </c>
      <c r="D15" s="6" t="s">
        <v>244</v>
      </c>
      <c r="E15" s="6" t="s">
        <v>72</v>
      </c>
      <c r="F15" s="6"/>
      <c r="G15" s="6"/>
      <c r="H15" s="6"/>
      <c r="I15" s="6"/>
      <c r="J15" s="6"/>
      <c r="K15" s="6"/>
      <c r="L15" s="6"/>
      <c r="M15" s="6" t="s">
        <v>212</v>
      </c>
      <c r="N15" s="6" t="s">
        <v>126</v>
      </c>
      <c r="O15" s="6" t="s">
        <v>220</v>
      </c>
      <c r="P15" s="6"/>
      <c r="Q15" s="5"/>
      <c r="R15" s="5"/>
      <c r="S15" s="5"/>
      <c r="T15" s="5"/>
      <c r="U15" s="5"/>
      <c r="V15" s="5"/>
      <c r="W15" s="5"/>
      <c r="X15" s="5"/>
      <c r="Y15" s="5"/>
      <c r="Z15" s="5"/>
      <c r="AA15" s="5"/>
      <c r="AB15" s="5"/>
    </row>
    <row r="16" customFormat="false" ht="16" hidden="false" customHeight="false" outlineLevel="0" collapsed="false">
      <c r="A16" s="36" t="s">
        <v>245</v>
      </c>
      <c r="B16" s="6" t="s">
        <v>209</v>
      </c>
      <c r="C16" s="6" t="s">
        <v>246</v>
      </c>
      <c r="D16" s="6" t="s">
        <v>247</v>
      </c>
      <c r="E16" s="6" t="s">
        <v>72</v>
      </c>
      <c r="F16" s="6"/>
      <c r="G16" s="6"/>
      <c r="H16" s="6"/>
      <c r="I16" s="6"/>
      <c r="J16" s="6"/>
      <c r="K16" s="6"/>
      <c r="L16" s="6"/>
      <c r="M16" s="6" t="s">
        <v>212</v>
      </c>
      <c r="N16" s="6" t="s">
        <v>126</v>
      </c>
      <c r="O16" s="6" t="s">
        <v>220</v>
      </c>
      <c r="P16" s="6"/>
      <c r="Q16" s="5"/>
      <c r="R16" s="5"/>
      <c r="S16" s="5"/>
      <c r="T16" s="5"/>
      <c r="U16" s="5"/>
      <c r="V16" s="5"/>
      <c r="W16" s="5"/>
      <c r="X16" s="5"/>
      <c r="Y16" s="5"/>
      <c r="Z16" s="5"/>
      <c r="AA16" s="5"/>
      <c r="AB16" s="5"/>
    </row>
    <row r="17" customFormat="false" ht="16" hidden="false" customHeight="false" outlineLevel="0" collapsed="false">
      <c r="A17" s="36" t="s">
        <v>248</v>
      </c>
      <c r="B17" s="6" t="s">
        <v>209</v>
      </c>
      <c r="C17" s="6" t="s">
        <v>249</v>
      </c>
      <c r="D17" s="6" t="s">
        <v>250</v>
      </c>
      <c r="E17" s="6" t="s">
        <v>72</v>
      </c>
      <c r="F17" s="6"/>
      <c r="G17" s="6"/>
      <c r="H17" s="6"/>
      <c r="I17" s="6"/>
      <c r="J17" s="6"/>
      <c r="K17" s="6"/>
      <c r="L17" s="6"/>
      <c r="M17" s="6" t="s">
        <v>212</v>
      </c>
      <c r="N17" s="6" t="s">
        <v>126</v>
      </c>
      <c r="O17" s="6" t="s">
        <v>220</v>
      </c>
      <c r="P17" s="6"/>
      <c r="Q17" s="5"/>
      <c r="R17" s="5"/>
      <c r="S17" s="5"/>
      <c r="T17" s="5"/>
      <c r="U17" s="5"/>
      <c r="V17" s="5"/>
      <c r="W17" s="5"/>
      <c r="X17" s="5"/>
      <c r="Y17" s="5"/>
      <c r="Z17" s="5"/>
      <c r="AA17" s="5"/>
      <c r="AB17" s="5"/>
    </row>
    <row r="18" customFormat="false" ht="16" hidden="false" customHeight="false" outlineLevel="0" collapsed="false">
      <c r="A18" s="36" t="s">
        <v>251</v>
      </c>
      <c r="B18" s="6" t="s">
        <v>209</v>
      </c>
      <c r="C18" s="6" t="s">
        <v>252</v>
      </c>
      <c r="D18" s="6" t="s">
        <v>253</v>
      </c>
      <c r="E18" s="6" t="s">
        <v>72</v>
      </c>
      <c r="F18" s="6"/>
      <c r="G18" s="6"/>
      <c r="H18" s="6"/>
      <c r="I18" s="6"/>
      <c r="J18" s="6"/>
      <c r="K18" s="6"/>
      <c r="L18" s="6"/>
      <c r="M18" s="6" t="s">
        <v>212</v>
      </c>
      <c r="N18" s="6" t="s">
        <v>126</v>
      </c>
      <c r="O18" s="6" t="s">
        <v>220</v>
      </c>
      <c r="P18" s="6"/>
      <c r="Q18" s="5"/>
      <c r="R18" s="5"/>
      <c r="S18" s="5"/>
      <c r="T18" s="5"/>
      <c r="U18" s="5"/>
      <c r="V18" s="5"/>
      <c r="W18" s="5"/>
      <c r="X18" s="5"/>
      <c r="Y18" s="5"/>
      <c r="Z18" s="5"/>
      <c r="AA18" s="5"/>
      <c r="AB18" s="5"/>
    </row>
    <row r="19" customFormat="false" ht="16" hidden="false" customHeight="false" outlineLevel="0" collapsed="false">
      <c r="A19" s="36" t="s">
        <v>254</v>
      </c>
      <c r="B19" s="6" t="s">
        <v>209</v>
      </c>
      <c r="C19" s="6" t="s">
        <v>255</v>
      </c>
      <c r="D19" s="6" t="s">
        <v>256</v>
      </c>
      <c r="E19" s="6" t="s">
        <v>72</v>
      </c>
      <c r="F19" s="6"/>
      <c r="G19" s="6"/>
      <c r="H19" s="6"/>
      <c r="I19" s="6"/>
      <c r="J19" s="6"/>
      <c r="K19" s="6"/>
      <c r="L19" s="6"/>
      <c r="M19" s="6" t="s">
        <v>212</v>
      </c>
      <c r="N19" s="6" t="s">
        <v>126</v>
      </c>
      <c r="O19" s="6" t="s">
        <v>257</v>
      </c>
      <c r="P19" s="6"/>
      <c r="Q19" s="5"/>
      <c r="R19" s="5"/>
      <c r="S19" s="5"/>
      <c r="T19" s="5"/>
      <c r="U19" s="5"/>
      <c r="V19" s="5"/>
      <c r="W19" s="5"/>
      <c r="X19" s="5"/>
      <c r="Y19" s="5"/>
      <c r="Z19" s="5"/>
      <c r="AA19" s="5"/>
      <c r="AB19" s="5"/>
    </row>
    <row r="20" customFormat="false" ht="16" hidden="false" customHeight="false" outlineLevel="0" collapsed="false">
      <c r="A20" s="36" t="s">
        <v>258</v>
      </c>
      <c r="B20" s="6" t="s">
        <v>209</v>
      </c>
      <c r="C20" s="6" t="s">
        <v>259</v>
      </c>
      <c r="D20" s="6" t="s">
        <v>260</v>
      </c>
      <c r="E20" s="6" t="s">
        <v>72</v>
      </c>
      <c r="F20" s="6"/>
      <c r="G20" s="6"/>
      <c r="H20" s="6"/>
      <c r="I20" s="6"/>
      <c r="J20" s="6"/>
      <c r="K20" s="6"/>
      <c r="L20" s="6"/>
      <c r="M20" s="6" t="s">
        <v>212</v>
      </c>
      <c r="N20" s="6" t="s">
        <v>126</v>
      </c>
      <c r="O20" s="6" t="s">
        <v>220</v>
      </c>
      <c r="P20" s="6"/>
      <c r="Q20" s="5"/>
      <c r="R20" s="5"/>
      <c r="S20" s="5"/>
      <c r="T20" s="5"/>
      <c r="U20" s="5"/>
      <c r="V20" s="5"/>
      <c r="W20" s="5"/>
      <c r="X20" s="5"/>
      <c r="Y20" s="5"/>
      <c r="Z20" s="5"/>
      <c r="AA20" s="5"/>
      <c r="AB20" s="5"/>
    </row>
    <row r="21" customFormat="false" ht="16" hidden="false" customHeight="false" outlineLevel="0" collapsed="false">
      <c r="A21" s="36" t="s">
        <v>261</v>
      </c>
      <c r="B21" s="6" t="s">
        <v>209</v>
      </c>
      <c r="C21" s="6" t="s">
        <v>262</v>
      </c>
      <c r="D21" s="6" t="s">
        <v>263</v>
      </c>
      <c r="E21" s="6" t="s">
        <v>72</v>
      </c>
      <c r="F21" s="6"/>
      <c r="G21" s="6"/>
      <c r="H21" s="6"/>
      <c r="I21" s="6"/>
      <c r="J21" s="6"/>
      <c r="K21" s="6"/>
      <c r="L21" s="6"/>
      <c r="M21" s="6" t="s">
        <v>212</v>
      </c>
      <c r="N21" s="6" t="s">
        <v>126</v>
      </c>
      <c r="O21" s="6" t="s">
        <v>220</v>
      </c>
      <c r="P21" s="6"/>
      <c r="Q21" s="5"/>
      <c r="R21" s="5"/>
      <c r="S21" s="5"/>
      <c r="T21" s="5"/>
      <c r="U21" s="5"/>
      <c r="V21" s="5"/>
      <c r="W21" s="5"/>
      <c r="X21" s="5"/>
      <c r="Y21" s="5"/>
      <c r="Z21" s="5"/>
      <c r="AA21" s="5"/>
      <c r="AB21" s="5"/>
    </row>
    <row r="22" customFormat="false" ht="16" hidden="false" customHeight="false" outlineLevel="0" collapsed="false">
      <c r="A22" s="36" t="s">
        <v>264</v>
      </c>
      <c r="B22" s="6" t="s">
        <v>209</v>
      </c>
      <c r="C22" s="6" t="s">
        <v>265</v>
      </c>
      <c r="D22" s="6" t="s">
        <v>266</v>
      </c>
      <c r="E22" s="6" t="s">
        <v>72</v>
      </c>
      <c r="F22" s="6"/>
      <c r="G22" s="6"/>
      <c r="H22" s="6"/>
      <c r="I22" s="6"/>
      <c r="J22" s="6"/>
      <c r="K22" s="6"/>
      <c r="L22" s="6"/>
      <c r="M22" s="6" t="s">
        <v>212</v>
      </c>
      <c r="N22" s="6" t="s">
        <v>126</v>
      </c>
      <c r="O22" s="6" t="s">
        <v>257</v>
      </c>
      <c r="P22" s="6"/>
      <c r="Q22" s="5"/>
      <c r="R22" s="5"/>
      <c r="S22" s="5"/>
      <c r="T22" s="5"/>
      <c r="U22" s="5"/>
      <c r="V22" s="5"/>
      <c r="W22" s="5"/>
      <c r="X22" s="5"/>
      <c r="Y22" s="5"/>
      <c r="Z22" s="5"/>
      <c r="AA22" s="5"/>
      <c r="AB22" s="5"/>
    </row>
    <row r="23" customFormat="false" ht="16" hidden="false" customHeight="false" outlineLevel="0" collapsed="false">
      <c r="A23" s="36" t="s">
        <v>267</v>
      </c>
      <c r="B23" s="6" t="s">
        <v>209</v>
      </c>
      <c r="C23" s="6" t="s">
        <v>268</v>
      </c>
      <c r="D23" s="6" t="s">
        <v>269</v>
      </c>
      <c r="E23" s="6" t="s">
        <v>72</v>
      </c>
      <c r="F23" s="6"/>
      <c r="G23" s="6"/>
      <c r="H23" s="6"/>
      <c r="I23" s="6"/>
      <c r="J23" s="6"/>
      <c r="K23" s="6"/>
      <c r="L23" s="6"/>
      <c r="M23" s="6" t="s">
        <v>212</v>
      </c>
      <c r="N23" s="6" t="s">
        <v>123</v>
      </c>
      <c r="O23" s="6" t="s">
        <v>220</v>
      </c>
      <c r="P23" s="6"/>
      <c r="Q23" s="5"/>
      <c r="R23" s="5"/>
      <c r="S23" s="5"/>
      <c r="T23" s="5"/>
      <c r="U23" s="5"/>
      <c r="V23" s="5"/>
      <c r="W23" s="5"/>
      <c r="X23" s="5"/>
      <c r="Y23" s="5"/>
      <c r="Z23" s="5"/>
      <c r="AA23" s="5"/>
      <c r="AB23" s="5"/>
    </row>
    <row r="24" customFormat="false" ht="16" hidden="false" customHeight="false" outlineLevel="0" collapsed="false">
      <c r="A24" s="36" t="s">
        <v>270</v>
      </c>
      <c r="B24" s="6" t="s">
        <v>209</v>
      </c>
      <c r="C24" s="6" t="s">
        <v>271</v>
      </c>
      <c r="D24" s="6" t="s">
        <v>272</v>
      </c>
      <c r="E24" s="6" t="s">
        <v>72</v>
      </c>
      <c r="F24" s="6"/>
      <c r="G24" s="6"/>
      <c r="H24" s="6"/>
      <c r="I24" s="6"/>
      <c r="J24" s="6"/>
      <c r="K24" s="6"/>
      <c r="L24" s="6"/>
      <c r="M24" s="6" t="s">
        <v>212</v>
      </c>
      <c r="N24" s="6" t="s">
        <v>126</v>
      </c>
      <c r="O24" s="6" t="s">
        <v>273</v>
      </c>
      <c r="P24" s="6"/>
      <c r="Q24" s="5"/>
      <c r="R24" s="5"/>
      <c r="S24" s="5"/>
      <c r="T24" s="5"/>
      <c r="U24" s="5"/>
      <c r="V24" s="5"/>
      <c r="W24" s="5"/>
      <c r="X24" s="5"/>
      <c r="Y24" s="5"/>
      <c r="Z24" s="5"/>
      <c r="AA24" s="5"/>
      <c r="AB24" s="5"/>
    </row>
    <row r="25" customFormat="false" ht="16" hidden="false" customHeight="false" outlineLevel="0" collapsed="false">
      <c r="A25" s="36" t="s">
        <v>274</v>
      </c>
      <c r="B25" s="6" t="s">
        <v>209</v>
      </c>
      <c r="C25" s="6" t="s">
        <v>275</v>
      </c>
      <c r="D25" s="6" t="s">
        <v>276</v>
      </c>
      <c r="E25" s="6" t="s">
        <v>72</v>
      </c>
      <c r="F25" s="6"/>
      <c r="G25" s="6"/>
      <c r="H25" s="6"/>
      <c r="I25" s="6"/>
      <c r="J25" s="6"/>
      <c r="K25" s="6"/>
      <c r="L25" s="6"/>
      <c r="M25" s="6" t="s">
        <v>212</v>
      </c>
      <c r="N25" s="6" t="s">
        <v>126</v>
      </c>
      <c r="O25" s="6" t="s">
        <v>273</v>
      </c>
      <c r="P25" s="6"/>
      <c r="Q25" s="5"/>
      <c r="R25" s="5"/>
      <c r="S25" s="5"/>
      <c r="T25" s="5"/>
      <c r="U25" s="5"/>
      <c r="V25" s="5"/>
      <c r="W25" s="5"/>
      <c r="X25" s="5"/>
      <c r="Y25" s="5"/>
      <c r="Z25" s="5"/>
      <c r="AA25" s="5"/>
      <c r="AB25" s="5"/>
    </row>
    <row r="26" customFormat="false" ht="16" hidden="false" customHeight="false" outlineLevel="0" collapsed="false">
      <c r="A26" s="36" t="s">
        <v>277</v>
      </c>
      <c r="B26" s="6" t="s">
        <v>209</v>
      </c>
      <c r="C26" s="6" t="s">
        <v>278</v>
      </c>
      <c r="D26" s="6" t="s">
        <v>279</v>
      </c>
      <c r="E26" s="6" t="s">
        <v>72</v>
      </c>
      <c r="F26" s="6"/>
      <c r="G26" s="6"/>
      <c r="H26" s="6"/>
      <c r="I26" s="6"/>
      <c r="J26" s="6"/>
      <c r="K26" s="6"/>
      <c r="L26" s="6"/>
      <c r="M26" s="6" t="s">
        <v>212</v>
      </c>
      <c r="N26" s="6" t="s">
        <v>126</v>
      </c>
      <c r="O26" s="6" t="s">
        <v>273</v>
      </c>
      <c r="P26" s="6"/>
      <c r="Q26" s="5"/>
      <c r="R26" s="5"/>
      <c r="S26" s="5"/>
      <c r="T26" s="5"/>
      <c r="U26" s="5"/>
      <c r="V26" s="5"/>
      <c r="W26" s="5"/>
      <c r="X26" s="5"/>
      <c r="Y26" s="5"/>
      <c r="Z26" s="5"/>
      <c r="AA26" s="5"/>
      <c r="AB26" s="5"/>
    </row>
    <row r="27" customFormat="false" ht="16" hidden="false" customHeight="false" outlineLevel="0" collapsed="false">
      <c r="A27" s="36" t="s">
        <v>280</v>
      </c>
      <c r="B27" s="6" t="s">
        <v>209</v>
      </c>
      <c r="C27" s="6" t="s">
        <v>281</v>
      </c>
      <c r="D27" s="6" t="s">
        <v>282</v>
      </c>
      <c r="E27" s="6" t="s">
        <v>72</v>
      </c>
      <c r="F27" s="6"/>
      <c r="G27" s="6"/>
      <c r="H27" s="6"/>
      <c r="I27" s="6"/>
      <c r="J27" s="6"/>
      <c r="K27" s="6"/>
      <c r="L27" s="6"/>
      <c r="M27" s="6" t="s">
        <v>212</v>
      </c>
      <c r="N27" s="6" t="s">
        <v>126</v>
      </c>
      <c r="O27" s="6" t="s">
        <v>273</v>
      </c>
      <c r="P27" s="6"/>
      <c r="Q27" s="5"/>
      <c r="R27" s="5"/>
      <c r="S27" s="5"/>
      <c r="T27" s="5"/>
      <c r="U27" s="5"/>
      <c r="V27" s="5"/>
      <c r="W27" s="5"/>
      <c r="X27" s="5"/>
      <c r="Y27" s="5"/>
      <c r="Z27" s="5"/>
      <c r="AA27" s="5"/>
      <c r="AB27" s="5"/>
    </row>
    <row r="28" customFormat="false" ht="16" hidden="false" customHeight="false" outlineLevel="0" collapsed="false">
      <c r="A28" s="36" t="s">
        <v>283</v>
      </c>
      <c r="B28" s="6" t="s">
        <v>209</v>
      </c>
      <c r="C28" s="6" t="s">
        <v>284</v>
      </c>
      <c r="D28" s="6" t="s">
        <v>285</v>
      </c>
      <c r="E28" s="6" t="s">
        <v>72</v>
      </c>
      <c r="F28" s="6"/>
      <c r="G28" s="6"/>
      <c r="H28" s="6"/>
      <c r="I28" s="6"/>
      <c r="J28" s="6"/>
      <c r="K28" s="6"/>
      <c r="L28" s="6"/>
      <c r="M28" s="6" t="s">
        <v>212</v>
      </c>
      <c r="N28" s="6" t="s">
        <v>126</v>
      </c>
      <c r="O28" s="6" t="s">
        <v>273</v>
      </c>
      <c r="P28" s="6"/>
      <c r="Q28" s="5"/>
      <c r="R28" s="5"/>
      <c r="S28" s="5"/>
      <c r="T28" s="5"/>
      <c r="U28" s="5"/>
      <c r="V28" s="5"/>
      <c r="W28" s="5"/>
      <c r="X28" s="5"/>
      <c r="Y28" s="5"/>
      <c r="Z28" s="5"/>
      <c r="AA28" s="5"/>
      <c r="AB28" s="5"/>
    </row>
    <row r="29" customFormat="false" ht="16" hidden="false" customHeight="false" outlineLevel="0" collapsed="false">
      <c r="A29" s="36" t="s">
        <v>286</v>
      </c>
      <c r="B29" s="6" t="s">
        <v>209</v>
      </c>
      <c r="C29" s="6" t="s">
        <v>287</v>
      </c>
      <c r="D29" s="6" t="s">
        <v>288</v>
      </c>
      <c r="E29" s="6" t="s">
        <v>72</v>
      </c>
      <c r="F29" s="6"/>
      <c r="G29" s="6"/>
      <c r="H29" s="6"/>
      <c r="I29" s="6"/>
      <c r="J29" s="6"/>
      <c r="K29" s="6"/>
      <c r="L29" s="6"/>
      <c r="M29" s="6" t="s">
        <v>212</v>
      </c>
      <c r="N29" s="6" t="s">
        <v>126</v>
      </c>
      <c r="O29" s="6" t="s">
        <v>228</v>
      </c>
      <c r="P29" s="6"/>
      <c r="Q29" s="5"/>
      <c r="R29" s="5"/>
      <c r="S29" s="5"/>
      <c r="T29" s="5"/>
      <c r="U29" s="5"/>
      <c r="V29" s="5"/>
      <c r="W29" s="5"/>
      <c r="X29" s="5"/>
      <c r="Y29" s="5"/>
      <c r="Z29" s="5"/>
      <c r="AA29" s="5"/>
      <c r="AB29" s="5"/>
    </row>
    <row r="30" customFormat="false" ht="16" hidden="false" customHeight="false" outlineLevel="0" collapsed="false">
      <c r="A30" s="36" t="s">
        <v>289</v>
      </c>
      <c r="B30" s="6" t="s">
        <v>209</v>
      </c>
      <c r="C30" s="6" t="s">
        <v>290</v>
      </c>
      <c r="D30" s="6" t="s">
        <v>291</v>
      </c>
      <c r="E30" s="6" t="s">
        <v>72</v>
      </c>
      <c r="F30" s="6"/>
      <c r="G30" s="6"/>
      <c r="H30" s="6"/>
      <c r="I30" s="6"/>
      <c r="J30" s="6"/>
      <c r="K30" s="6"/>
      <c r="L30" s="6"/>
      <c r="M30" s="6" t="s">
        <v>212</v>
      </c>
      <c r="N30" s="6" t="s">
        <v>126</v>
      </c>
      <c r="O30" s="6" t="s">
        <v>228</v>
      </c>
      <c r="P30" s="6"/>
      <c r="Q30" s="5"/>
      <c r="R30" s="5"/>
      <c r="S30" s="5"/>
      <c r="T30" s="5"/>
      <c r="U30" s="5"/>
      <c r="V30" s="5"/>
      <c r="W30" s="5"/>
      <c r="X30" s="5"/>
      <c r="Y30" s="5"/>
      <c r="Z30" s="5"/>
      <c r="AA30" s="5"/>
      <c r="AB30" s="5"/>
    </row>
    <row r="31" customFormat="false" ht="16" hidden="false" customHeight="false" outlineLevel="0" collapsed="false">
      <c r="A31" s="36" t="s">
        <v>292</v>
      </c>
      <c r="B31" s="6" t="s">
        <v>209</v>
      </c>
      <c r="C31" s="6" t="s">
        <v>293</v>
      </c>
      <c r="D31" s="6" t="s">
        <v>294</v>
      </c>
      <c r="E31" s="6" t="s">
        <v>72</v>
      </c>
      <c r="F31" s="6"/>
      <c r="G31" s="6"/>
      <c r="H31" s="6"/>
      <c r="I31" s="6"/>
      <c r="J31" s="6"/>
      <c r="K31" s="6"/>
      <c r="L31" s="6"/>
      <c r="M31" s="6" t="s">
        <v>212</v>
      </c>
      <c r="N31" s="6" t="s">
        <v>126</v>
      </c>
      <c r="O31" s="6" t="s">
        <v>228</v>
      </c>
      <c r="P31" s="6"/>
      <c r="Q31" s="5"/>
      <c r="R31" s="5"/>
      <c r="S31" s="5"/>
      <c r="T31" s="5"/>
      <c r="U31" s="5"/>
      <c r="V31" s="5"/>
      <c r="W31" s="5"/>
      <c r="X31" s="5"/>
      <c r="Y31" s="5"/>
      <c r="Z31" s="5"/>
      <c r="AA31" s="5"/>
      <c r="AB31" s="5"/>
    </row>
    <row r="32" customFormat="false" ht="16" hidden="false" customHeight="false" outlineLevel="0" collapsed="false">
      <c r="A32" s="36" t="s">
        <v>295</v>
      </c>
      <c r="B32" s="6" t="s">
        <v>209</v>
      </c>
      <c r="C32" s="6" t="s">
        <v>296</v>
      </c>
      <c r="D32" s="6" t="s">
        <v>297</v>
      </c>
      <c r="E32" s="6" t="s">
        <v>72</v>
      </c>
      <c r="F32" s="6"/>
      <c r="G32" s="6"/>
      <c r="H32" s="6"/>
      <c r="I32" s="6"/>
      <c r="J32" s="6"/>
      <c r="K32" s="6"/>
      <c r="L32" s="6"/>
      <c r="M32" s="6" t="s">
        <v>212</v>
      </c>
      <c r="N32" s="6" t="s">
        <v>126</v>
      </c>
      <c r="O32" s="6" t="s">
        <v>298</v>
      </c>
      <c r="P32" s="6"/>
      <c r="Q32" s="5"/>
      <c r="R32" s="5"/>
      <c r="S32" s="5"/>
      <c r="T32" s="5"/>
      <c r="U32" s="5"/>
      <c r="V32" s="5"/>
      <c r="W32" s="5"/>
      <c r="X32" s="5"/>
      <c r="Y32" s="5"/>
      <c r="Z32" s="5"/>
      <c r="AA32" s="5"/>
      <c r="AB32" s="5"/>
    </row>
    <row r="33" customFormat="false" ht="16" hidden="false" customHeight="false" outlineLevel="0" collapsed="false">
      <c r="A33" s="36" t="s">
        <v>299</v>
      </c>
      <c r="B33" s="6" t="s">
        <v>209</v>
      </c>
      <c r="C33" s="6" t="s">
        <v>300</v>
      </c>
      <c r="D33" s="6" t="s">
        <v>301</v>
      </c>
      <c r="E33" s="6" t="s">
        <v>72</v>
      </c>
      <c r="F33" s="6"/>
      <c r="G33" s="6"/>
      <c r="H33" s="6"/>
      <c r="I33" s="6"/>
      <c r="J33" s="6"/>
      <c r="K33" s="6"/>
      <c r="L33" s="6"/>
      <c r="M33" s="6" t="s">
        <v>212</v>
      </c>
      <c r="N33" s="6" t="s">
        <v>126</v>
      </c>
      <c r="O33" s="6" t="s">
        <v>228</v>
      </c>
      <c r="P33" s="6"/>
      <c r="Q33" s="5"/>
      <c r="R33" s="5"/>
      <c r="S33" s="5"/>
      <c r="T33" s="5"/>
      <c r="U33" s="5"/>
      <c r="V33" s="5"/>
      <c r="W33" s="5"/>
      <c r="X33" s="5"/>
      <c r="Y33" s="5"/>
      <c r="Z33" s="5"/>
      <c r="AA33" s="5"/>
      <c r="AB33" s="5"/>
    </row>
    <row r="34" customFormat="false" ht="16" hidden="false" customHeight="false" outlineLevel="0" collapsed="false">
      <c r="A34" s="36" t="s">
        <v>302</v>
      </c>
      <c r="B34" s="6" t="s">
        <v>209</v>
      </c>
      <c r="C34" s="6" t="s">
        <v>303</v>
      </c>
      <c r="D34" s="6" t="s">
        <v>304</v>
      </c>
      <c r="E34" s="6" t="s">
        <v>72</v>
      </c>
      <c r="F34" s="6"/>
      <c r="G34" s="6"/>
      <c r="H34" s="6"/>
      <c r="I34" s="6"/>
      <c r="J34" s="6"/>
      <c r="K34" s="6"/>
      <c r="L34" s="6"/>
      <c r="M34" s="6" t="s">
        <v>212</v>
      </c>
      <c r="N34" s="6" t="s">
        <v>123</v>
      </c>
      <c r="O34" s="6" t="s">
        <v>305</v>
      </c>
      <c r="P34" s="6"/>
      <c r="Q34" s="5"/>
      <c r="R34" s="5"/>
      <c r="S34" s="5"/>
      <c r="T34" s="5"/>
      <c r="U34" s="5"/>
      <c r="V34" s="5"/>
      <c r="W34" s="5"/>
      <c r="X34" s="5"/>
      <c r="Y34" s="5"/>
      <c r="Z34" s="5"/>
      <c r="AA34" s="5"/>
      <c r="AB34" s="5"/>
    </row>
    <row r="35" customFormat="false" ht="16" hidden="false" customHeight="false" outlineLevel="0" collapsed="false">
      <c r="A35" s="36" t="s">
        <v>306</v>
      </c>
      <c r="B35" s="6" t="s">
        <v>209</v>
      </c>
      <c r="C35" s="6" t="s">
        <v>307</v>
      </c>
      <c r="D35" s="6" t="s">
        <v>308</v>
      </c>
      <c r="E35" s="6" t="s">
        <v>72</v>
      </c>
      <c r="F35" s="6"/>
      <c r="G35" s="6"/>
      <c r="H35" s="6"/>
      <c r="I35" s="6"/>
      <c r="J35" s="6"/>
      <c r="K35" s="6"/>
      <c r="L35" s="6"/>
      <c r="M35" s="6" t="s">
        <v>212</v>
      </c>
      <c r="N35" s="6" t="s">
        <v>123</v>
      </c>
      <c r="O35" s="6" t="s">
        <v>305</v>
      </c>
      <c r="P35" s="6"/>
      <c r="Q35" s="5"/>
      <c r="R35" s="5"/>
      <c r="S35" s="5"/>
      <c r="T35" s="5"/>
      <c r="U35" s="5"/>
      <c r="V35" s="5"/>
      <c r="W35" s="5"/>
      <c r="X35" s="5"/>
      <c r="Y35" s="5"/>
      <c r="Z35" s="5"/>
      <c r="AA35" s="5"/>
      <c r="AB35" s="5"/>
    </row>
    <row r="36" customFormat="false" ht="16" hidden="false" customHeight="false" outlineLevel="0" collapsed="false">
      <c r="A36" s="36" t="s">
        <v>309</v>
      </c>
      <c r="B36" s="6" t="s">
        <v>209</v>
      </c>
      <c r="C36" s="6" t="s">
        <v>310</v>
      </c>
      <c r="D36" s="6" t="s">
        <v>311</v>
      </c>
      <c r="E36" s="6" t="s">
        <v>72</v>
      </c>
      <c r="F36" s="6"/>
      <c r="G36" s="6"/>
      <c r="H36" s="6"/>
      <c r="I36" s="6"/>
      <c r="J36" s="6"/>
      <c r="K36" s="6"/>
      <c r="L36" s="6"/>
      <c r="M36" s="6" t="s">
        <v>212</v>
      </c>
      <c r="N36" s="6" t="s">
        <v>126</v>
      </c>
      <c r="O36" s="6" t="s">
        <v>213</v>
      </c>
      <c r="P36" s="6"/>
      <c r="Q36" s="5"/>
      <c r="R36" s="5"/>
      <c r="S36" s="5"/>
      <c r="T36" s="5"/>
      <c r="U36" s="5"/>
      <c r="V36" s="5"/>
      <c r="W36" s="5"/>
      <c r="X36" s="5"/>
      <c r="Y36" s="5"/>
      <c r="Z36" s="5"/>
      <c r="AA36" s="5"/>
      <c r="AB36" s="5"/>
    </row>
    <row r="37" customFormat="false" ht="16" hidden="false" customHeight="false" outlineLevel="0" collapsed="false">
      <c r="A37" s="36" t="s">
        <v>312</v>
      </c>
      <c r="B37" s="6" t="s">
        <v>209</v>
      </c>
      <c r="C37" s="6" t="s">
        <v>313</v>
      </c>
      <c r="D37" s="6" t="s">
        <v>314</v>
      </c>
      <c r="E37" s="6" t="s">
        <v>72</v>
      </c>
      <c r="F37" s="6"/>
      <c r="G37" s="6"/>
      <c r="H37" s="6"/>
      <c r="I37" s="6"/>
      <c r="J37" s="6"/>
      <c r="K37" s="6"/>
      <c r="L37" s="6"/>
      <c r="M37" s="6" t="s">
        <v>212</v>
      </c>
      <c r="N37" s="6" t="s">
        <v>126</v>
      </c>
      <c r="O37" s="6"/>
      <c r="P37" s="6"/>
      <c r="Q37" s="5"/>
      <c r="R37" s="5"/>
      <c r="S37" s="5"/>
      <c r="T37" s="5"/>
      <c r="U37" s="5"/>
      <c r="V37" s="5"/>
      <c r="W37" s="5"/>
      <c r="X37" s="5"/>
      <c r="Y37" s="5"/>
      <c r="Z37" s="5"/>
      <c r="AA37" s="5"/>
      <c r="AB37" s="5"/>
    </row>
    <row r="38" customFormat="false" ht="16" hidden="false" customHeight="false" outlineLevel="0" collapsed="false">
      <c r="A38" s="36" t="s">
        <v>315</v>
      </c>
      <c r="B38" s="6" t="s">
        <v>209</v>
      </c>
      <c r="C38" s="6" t="s">
        <v>316</v>
      </c>
      <c r="D38" s="6" t="s">
        <v>317</v>
      </c>
      <c r="E38" s="6" t="s">
        <v>72</v>
      </c>
      <c r="F38" s="6"/>
      <c r="G38" s="6"/>
      <c r="H38" s="6"/>
      <c r="I38" s="6"/>
      <c r="J38" s="6"/>
      <c r="K38" s="6"/>
      <c r="L38" s="6"/>
      <c r="M38" s="6" t="s">
        <v>212</v>
      </c>
      <c r="N38" s="6" t="s">
        <v>126</v>
      </c>
      <c r="O38" s="6"/>
      <c r="P38" s="6"/>
      <c r="Q38" s="5"/>
      <c r="R38" s="5"/>
      <c r="S38" s="5"/>
      <c r="T38" s="5"/>
      <c r="U38" s="5"/>
      <c r="V38" s="5"/>
      <c r="W38" s="5"/>
      <c r="X38" s="5"/>
      <c r="Y38" s="5"/>
      <c r="Z38" s="5"/>
      <c r="AA38" s="5"/>
      <c r="AB38" s="5"/>
    </row>
    <row r="39" customFormat="false" ht="16" hidden="false" customHeight="false" outlineLevel="0" collapsed="false">
      <c r="A39" s="36" t="s">
        <v>318</v>
      </c>
      <c r="B39" s="6" t="s">
        <v>209</v>
      </c>
      <c r="C39" s="6" t="s">
        <v>319</v>
      </c>
      <c r="D39" s="6" t="s">
        <v>320</v>
      </c>
      <c r="E39" s="6" t="s">
        <v>72</v>
      </c>
      <c r="F39" s="6"/>
      <c r="G39" s="6"/>
      <c r="H39" s="6"/>
      <c r="I39" s="6"/>
      <c r="J39" s="6"/>
      <c r="K39" s="6"/>
      <c r="L39" s="6"/>
      <c r="M39" s="6" t="s">
        <v>212</v>
      </c>
      <c r="N39" s="6" t="s">
        <v>126</v>
      </c>
      <c r="O39" s="6"/>
      <c r="P39" s="6"/>
      <c r="Q39" s="5"/>
      <c r="R39" s="5"/>
      <c r="S39" s="5"/>
      <c r="T39" s="5"/>
      <c r="U39" s="5"/>
      <c r="V39" s="5"/>
      <c r="W39" s="5"/>
      <c r="X39" s="5"/>
      <c r="Y39" s="5"/>
      <c r="Z39" s="5"/>
      <c r="AA39" s="5"/>
      <c r="AB39" s="5"/>
    </row>
    <row r="40" customFormat="false" ht="16" hidden="false" customHeight="false" outlineLevel="0" collapsed="false">
      <c r="A40" s="36" t="s">
        <v>321</v>
      </c>
      <c r="B40" s="6" t="s">
        <v>209</v>
      </c>
      <c r="C40" s="6" t="s">
        <v>322</v>
      </c>
      <c r="D40" s="6" t="s">
        <v>323</v>
      </c>
      <c r="E40" s="6" t="s">
        <v>72</v>
      </c>
      <c r="F40" s="6"/>
      <c r="G40" s="6"/>
      <c r="H40" s="6"/>
      <c r="I40" s="6"/>
      <c r="J40" s="6"/>
      <c r="K40" s="6"/>
      <c r="L40" s="6"/>
      <c r="M40" s="6" t="s">
        <v>212</v>
      </c>
      <c r="N40" s="6" t="s">
        <v>126</v>
      </c>
      <c r="O40" s="6" t="s">
        <v>298</v>
      </c>
      <c r="P40" s="6"/>
      <c r="Q40" s="5"/>
      <c r="R40" s="5"/>
      <c r="S40" s="5"/>
      <c r="T40" s="5"/>
      <c r="U40" s="5"/>
      <c r="V40" s="5"/>
      <c r="W40" s="5"/>
      <c r="X40" s="5"/>
      <c r="Y40" s="5"/>
      <c r="Z40" s="5"/>
      <c r="AA40" s="5"/>
      <c r="AB40" s="5"/>
    </row>
    <row r="41" customFormat="false" ht="16" hidden="false" customHeight="false" outlineLevel="0" collapsed="false">
      <c r="A41" s="36" t="s">
        <v>324</v>
      </c>
      <c r="B41" s="6" t="s">
        <v>209</v>
      </c>
      <c r="C41" s="6" t="s">
        <v>325</v>
      </c>
      <c r="D41" s="6" t="s">
        <v>326</v>
      </c>
      <c r="E41" s="6" t="s">
        <v>72</v>
      </c>
      <c r="F41" s="6"/>
      <c r="G41" s="6"/>
      <c r="H41" s="6"/>
      <c r="I41" s="6"/>
      <c r="J41" s="6"/>
      <c r="K41" s="6"/>
      <c r="L41" s="6"/>
      <c r="M41" s="6" t="s">
        <v>212</v>
      </c>
      <c r="N41" s="6" t="s">
        <v>126</v>
      </c>
      <c r="O41" s="6" t="s">
        <v>298</v>
      </c>
      <c r="P41" s="6"/>
      <c r="Q41" s="5"/>
      <c r="R41" s="5"/>
      <c r="S41" s="5"/>
      <c r="T41" s="5"/>
      <c r="U41" s="5"/>
      <c r="V41" s="5"/>
      <c r="W41" s="5"/>
      <c r="X41" s="5"/>
      <c r="Y41" s="5"/>
      <c r="Z41" s="5"/>
      <c r="AA41" s="5"/>
      <c r="AB41" s="5"/>
    </row>
    <row r="42" customFormat="false" ht="16" hidden="false" customHeight="false" outlineLevel="0" collapsed="false">
      <c r="A42" s="36" t="s">
        <v>327</v>
      </c>
      <c r="B42" s="6" t="s">
        <v>209</v>
      </c>
      <c r="C42" s="6" t="s">
        <v>328</v>
      </c>
      <c r="D42" s="6" t="s">
        <v>329</v>
      </c>
      <c r="E42" s="6" t="s">
        <v>72</v>
      </c>
      <c r="F42" s="6"/>
      <c r="G42" s="6"/>
      <c r="H42" s="6"/>
      <c r="I42" s="6"/>
      <c r="J42" s="6"/>
      <c r="K42" s="6"/>
      <c r="L42" s="6"/>
      <c r="M42" s="6" t="s">
        <v>212</v>
      </c>
      <c r="N42" s="6" t="s">
        <v>126</v>
      </c>
      <c r="O42" s="6" t="s">
        <v>213</v>
      </c>
      <c r="P42" s="6"/>
      <c r="Q42" s="5"/>
      <c r="R42" s="5"/>
      <c r="S42" s="5"/>
      <c r="T42" s="5"/>
      <c r="U42" s="5"/>
      <c r="V42" s="5"/>
      <c r="W42" s="5"/>
      <c r="X42" s="5"/>
      <c r="Y42" s="5"/>
      <c r="Z42" s="5"/>
      <c r="AA42" s="5"/>
      <c r="AB42" s="5"/>
    </row>
    <row r="43" customFormat="false" ht="16" hidden="false" customHeight="false" outlineLevel="0" collapsed="false">
      <c r="A43" s="36" t="s">
        <v>330</v>
      </c>
      <c r="B43" s="6" t="s">
        <v>331</v>
      </c>
      <c r="C43" s="6" t="s">
        <v>332</v>
      </c>
      <c r="D43" s="6" t="s">
        <v>333</v>
      </c>
      <c r="E43" s="6" t="s">
        <v>72</v>
      </c>
      <c r="F43" s="6"/>
      <c r="G43" s="6"/>
      <c r="H43" s="6"/>
      <c r="I43" s="6"/>
      <c r="J43" s="6"/>
      <c r="K43" s="6"/>
      <c r="L43" s="6"/>
      <c r="M43" s="6" t="s">
        <v>212</v>
      </c>
      <c r="N43" s="6" t="s">
        <v>126</v>
      </c>
      <c r="O43" s="6" t="s">
        <v>220</v>
      </c>
      <c r="P43" s="6"/>
      <c r="Q43" s="5"/>
      <c r="R43" s="5"/>
      <c r="S43" s="5"/>
      <c r="T43" s="5"/>
      <c r="U43" s="5"/>
      <c r="V43" s="5"/>
      <c r="W43" s="5"/>
      <c r="X43" s="5"/>
      <c r="Y43" s="5"/>
      <c r="Z43" s="5"/>
      <c r="AA43" s="5"/>
      <c r="AB43" s="5"/>
    </row>
    <row r="44" customFormat="false" ht="16" hidden="false" customHeight="false" outlineLevel="0" collapsed="false">
      <c r="A44" s="36" t="s">
        <v>334</v>
      </c>
      <c r="B44" s="6" t="s">
        <v>331</v>
      </c>
      <c r="C44" s="6" t="s">
        <v>335</v>
      </c>
      <c r="D44" s="6" t="s">
        <v>336</v>
      </c>
      <c r="E44" s="6" t="s">
        <v>72</v>
      </c>
      <c r="F44" s="6"/>
      <c r="G44" s="6"/>
      <c r="H44" s="6"/>
      <c r="I44" s="6"/>
      <c r="J44" s="6"/>
      <c r="K44" s="6"/>
      <c r="L44" s="6"/>
      <c r="M44" s="6" t="s">
        <v>212</v>
      </c>
      <c r="N44" s="6" t="s">
        <v>126</v>
      </c>
      <c r="O44" s="6" t="s">
        <v>220</v>
      </c>
      <c r="P44" s="6"/>
      <c r="Q44" s="5"/>
      <c r="R44" s="5"/>
      <c r="S44" s="5"/>
      <c r="T44" s="5"/>
      <c r="U44" s="5"/>
      <c r="V44" s="5"/>
      <c r="W44" s="5"/>
      <c r="X44" s="5"/>
      <c r="Y44" s="5"/>
      <c r="Z44" s="5"/>
      <c r="AA44" s="5"/>
      <c r="AB44" s="5"/>
    </row>
    <row r="45" customFormat="false" ht="16" hidden="false" customHeight="false" outlineLevel="0" collapsed="false">
      <c r="A45" s="36" t="s">
        <v>337</v>
      </c>
      <c r="B45" s="6" t="s">
        <v>331</v>
      </c>
      <c r="C45" s="6" t="s">
        <v>338</v>
      </c>
      <c r="D45" s="6" t="s">
        <v>339</v>
      </c>
      <c r="E45" s="6" t="s">
        <v>72</v>
      </c>
      <c r="F45" s="6"/>
      <c r="G45" s="6"/>
      <c r="H45" s="6"/>
      <c r="I45" s="6"/>
      <c r="J45" s="6"/>
      <c r="K45" s="6"/>
      <c r="L45" s="6"/>
      <c r="M45" s="6" t="s">
        <v>212</v>
      </c>
      <c r="N45" s="6" t="s">
        <v>123</v>
      </c>
      <c r="O45" s="6" t="s">
        <v>224</v>
      </c>
      <c r="P45" s="6"/>
      <c r="Q45" s="5"/>
      <c r="R45" s="5"/>
      <c r="S45" s="5"/>
      <c r="T45" s="5"/>
      <c r="U45" s="5"/>
      <c r="V45" s="5"/>
      <c r="W45" s="5"/>
      <c r="X45" s="5"/>
      <c r="Y45" s="5"/>
      <c r="Z45" s="5"/>
      <c r="AA45" s="5"/>
      <c r="AB45" s="5"/>
    </row>
    <row r="46" customFormat="false" ht="16" hidden="false" customHeight="false" outlineLevel="0" collapsed="false">
      <c r="A46" s="36" t="s">
        <v>340</v>
      </c>
      <c r="B46" s="6" t="s">
        <v>331</v>
      </c>
      <c r="C46" s="6" t="s">
        <v>341</v>
      </c>
      <c r="D46" s="6" t="s">
        <v>342</v>
      </c>
      <c r="E46" s="6" t="s">
        <v>72</v>
      </c>
      <c r="F46" s="6"/>
      <c r="G46" s="6"/>
      <c r="H46" s="6"/>
      <c r="I46" s="6"/>
      <c r="J46" s="6"/>
      <c r="K46" s="6"/>
      <c r="L46" s="6"/>
      <c r="M46" s="6" t="s">
        <v>212</v>
      </c>
      <c r="N46" s="6" t="s">
        <v>126</v>
      </c>
      <c r="O46" s="6" t="s">
        <v>220</v>
      </c>
      <c r="P46" s="6"/>
      <c r="Q46" s="5"/>
      <c r="R46" s="5"/>
      <c r="S46" s="5"/>
      <c r="T46" s="5"/>
      <c r="U46" s="5"/>
      <c r="V46" s="5"/>
      <c r="W46" s="5"/>
      <c r="X46" s="5"/>
      <c r="Y46" s="5"/>
      <c r="Z46" s="5"/>
      <c r="AA46" s="5"/>
      <c r="AB46" s="5"/>
    </row>
    <row r="47" customFormat="false" ht="16" hidden="false" customHeight="false" outlineLevel="0" collapsed="false">
      <c r="A47" s="36" t="s">
        <v>343</v>
      </c>
      <c r="B47" s="6" t="s">
        <v>331</v>
      </c>
      <c r="C47" s="6" t="s">
        <v>344</v>
      </c>
      <c r="D47" s="6" t="s">
        <v>345</v>
      </c>
      <c r="E47" s="6" t="s">
        <v>72</v>
      </c>
      <c r="F47" s="6"/>
      <c r="G47" s="6"/>
      <c r="H47" s="6"/>
      <c r="I47" s="6"/>
      <c r="J47" s="6"/>
      <c r="K47" s="6"/>
      <c r="L47" s="6"/>
      <c r="M47" s="6" t="s">
        <v>212</v>
      </c>
      <c r="N47" s="6" t="s">
        <v>126</v>
      </c>
      <c r="O47" s="6" t="s">
        <v>220</v>
      </c>
      <c r="P47" s="6"/>
      <c r="Q47" s="5"/>
      <c r="R47" s="5"/>
      <c r="S47" s="5"/>
      <c r="T47" s="5"/>
      <c r="U47" s="5"/>
      <c r="V47" s="5"/>
      <c r="W47" s="5"/>
      <c r="X47" s="5"/>
      <c r="Y47" s="5"/>
      <c r="Z47" s="5"/>
      <c r="AA47" s="5"/>
      <c r="AB47" s="5"/>
    </row>
    <row r="48" customFormat="false" ht="16" hidden="false" customHeight="false" outlineLevel="0" collapsed="false">
      <c r="A48" s="36" t="s">
        <v>346</v>
      </c>
      <c r="B48" s="6" t="s">
        <v>331</v>
      </c>
      <c r="C48" s="6" t="s">
        <v>347</v>
      </c>
      <c r="D48" s="6" t="s">
        <v>348</v>
      </c>
      <c r="E48" s="6" t="s">
        <v>72</v>
      </c>
      <c r="F48" s="6"/>
      <c r="G48" s="6"/>
      <c r="H48" s="6"/>
      <c r="I48" s="6"/>
      <c r="J48" s="6"/>
      <c r="K48" s="6"/>
      <c r="L48" s="6"/>
      <c r="M48" s="6" t="s">
        <v>212</v>
      </c>
      <c r="N48" s="6" t="s">
        <v>126</v>
      </c>
      <c r="O48" s="6" t="s">
        <v>220</v>
      </c>
      <c r="P48" s="6"/>
      <c r="Q48" s="5"/>
      <c r="R48" s="5"/>
      <c r="S48" s="5"/>
      <c r="T48" s="5"/>
      <c r="U48" s="5"/>
      <c r="V48" s="5"/>
      <c r="W48" s="5"/>
      <c r="X48" s="5"/>
      <c r="Y48" s="5"/>
      <c r="Z48" s="5"/>
      <c r="AA48" s="5"/>
      <c r="AB48" s="5"/>
    </row>
    <row r="49" customFormat="false" ht="16" hidden="false" customHeight="false" outlineLevel="0" collapsed="false">
      <c r="A49" s="36" t="s">
        <v>349</v>
      </c>
      <c r="B49" s="6" t="s">
        <v>331</v>
      </c>
      <c r="C49" s="6" t="s">
        <v>350</v>
      </c>
      <c r="D49" s="6" t="s">
        <v>351</v>
      </c>
      <c r="E49" s="6" t="s">
        <v>72</v>
      </c>
      <c r="F49" s="6"/>
      <c r="G49" s="6"/>
      <c r="H49" s="6"/>
      <c r="I49" s="6"/>
      <c r="J49" s="6"/>
      <c r="K49" s="6"/>
      <c r="L49" s="6"/>
      <c r="M49" s="6" t="s">
        <v>212</v>
      </c>
      <c r="N49" s="6" t="s">
        <v>126</v>
      </c>
      <c r="O49" s="6" t="s">
        <v>257</v>
      </c>
      <c r="P49" s="6"/>
      <c r="Q49" s="5"/>
      <c r="R49" s="5"/>
      <c r="S49" s="5"/>
      <c r="T49" s="5"/>
      <c r="U49" s="5"/>
      <c r="V49" s="5"/>
      <c r="W49" s="5"/>
      <c r="X49" s="5"/>
      <c r="Y49" s="5"/>
      <c r="Z49" s="5"/>
      <c r="AA49" s="5"/>
      <c r="AB49" s="5"/>
    </row>
    <row r="50" customFormat="false" ht="16" hidden="false" customHeight="false" outlineLevel="0" collapsed="false">
      <c r="A50" s="36" t="s">
        <v>352</v>
      </c>
      <c r="B50" s="6" t="s">
        <v>331</v>
      </c>
      <c r="C50" s="6" t="s">
        <v>353</v>
      </c>
      <c r="D50" s="6" t="s">
        <v>354</v>
      </c>
      <c r="E50" s="6" t="s">
        <v>72</v>
      </c>
      <c r="F50" s="6"/>
      <c r="G50" s="6"/>
      <c r="H50" s="6"/>
      <c r="I50" s="6"/>
      <c r="J50" s="6"/>
      <c r="K50" s="6"/>
      <c r="L50" s="6"/>
      <c r="M50" s="6" t="s">
        <v>212</v>
      </c>
      <c r="N50" s="6" t="s">
        <v>126</v>
      </c>
      <c r="O50" s="6" t="s">
        <v>228</v>
      </c>
      <c r="P50" s="6"/>
      <c r="Q50" s="5"/>
      <c r="R50" s="5"/>
      <c r="S50" s="5"/>
      <c r="T50" s="5"/>
      <c r="U50" s="5"/>
      <c r="V50" s="5"/>
      <c r="W50" s="5"/>
      <c r="X50" s="5"/>
      <c r="Y50" s="5"/>
      <c r="Z50" s="5"/>
      <c r="AA50" s="5"/>
      <c r="AB50" s="5"/>
    </row>
    <row r="51" customFormat="false" ht="16" hidden="false" customHeight="false" outlineLevel="0" collapsed="false">
      <c r="A51" s="36" t="s">
        <v>355</v>
      </c>
      <c r="B51" s="6" t="s">
        <v>356</v>
      </c>
      <c r="C51" s="6" t="s">
        <v>357</v>
      </c>
      <c r="D51" s="6" t="s">
        <v>358</v>
      </c>
      <c r="E51" s="6" t="s">
        <v>72</v>
      </c>
      <c r="F51" s="6"/>
      <c r="G51" s="6"/>
      <c r="H51" s="6"/>
      <c r="I51" s="6"/>
      <c r="J51" s="6"/>
      <c r="K51" s="6"/>
      <c r="L51" s="6"/>
      <c r="M51" s="6" t="s">
        <v>212</v>
      </c>
      <c r="N51" s="6" t="s">
        <v>126</v>
      </c>
      <c r="O51" s="6" t="s">
        <v>220</v>
      </c>
      <c r="P51" s="6"/>
      <c r="Q51" s="5"/>
      <c r="R51" s="5"/>
      <c r="S51" s="5"/>
      <c r="T51" s="5"/>
      <c r="U51" s="5"/>
      <c r="V51" s="5"/>
      <c r="W51" s="5"/>
      <c r="X51" s="5"/>
      <c r="Y51" s="5"/>
      <c r="Z51" s="5"/>
      <c r="AA51" s="5"/>
      <c r="AB51" s="5"/>
    </row>
    <row r="52" customFormat="false" ht="16" hidden="false" customHeight="false" outlineLevel="0" collapsed="false">
      <c r="A52" s="36" t="s">
        <v>359</v>
      </c>
      <c r="B52" s="6" t="s">
        <v>356</v>
      </c>
      <c r="C52" s="6" t="s">
        <v>360</v>
      </c>
      <c r="D52" s="6" t="s">
        <v>361</v>
      </c>
      <c r="E52" s="6" t="s">
        <v>72</v>
      </c>
      <c r="F52" s="6"/>
      <c r="G52" s="6"/>
      <c r="H52" s="6"/>
      <c r="I52" s="6"/>
      <c r="J52" s="6"/>
      <c r="K52" s="6"/>
      <c r="L52" s="6"/>
      <c r="M52" s="6" t="s">
        <v>212</v>
      </c>
      <c r="N52" s="6" t="s">
        <v>123</v>
      </c>
      <c r="O52" s="6" t="s">
        <v>220</v>
      </c>
      <c r="P52" s="6"/>
      <c r="Q52" s="5"/>
      <c r="R52" s="5"/>
      <c r="S52" s="5"/>
      <c r="T52" s="5"/>
      <c r="U52" s="5"/>
      <c r="V52" s="5"/>
      <c r="W52" s="5"/>
      <c r="X52" s="5"/>
      <c r="Y52" s="5"/>
      <c r="Z52" s="5"/>
      <c r="AA52" s="5"/>
      <c r="AB52" s="5"/>
    </row>
    <row r="53" customFormat="false" ht="16" hidden="false" customHeight="false" outlineLevel="0" collapsed="false">
      <c r="A53" s="36" t="s">
        <v>362</v>
      </c>
      <c r="B53" s="6" t="s">
        <v>356</v>
      </c>
      <c r="C53" s="6" t="s">
        <v>363</v>
      </c>
      <c r="D53" s="6" t="s">
        <v>364</v>
      </c>
      <c r="E53" s="6" t="s">
        <v>72</v>
      </c>
      <c r="F53" s="6"/>
      <c r="G53" s="6"/>
      <c r="H53" s="6"/>
      <c r="I53" s="6"/>
      <c r="J53" s="6"/>
      <c r="K53" s="6"/>
      <c r="L53" s="6"/>
      <c r="M53" s="6" t="s">
        <v>212</v>
      </c>
      <c r="N53" s="6" t="s">
        <v>126</v>
      </c>
      <c r="O53" s="6" t="s">
        <v>220</v>
      </c>
      <c r="P53" s="6"/>
      <c r="Q53" s="5"/>
      <c r="R53" s="5"/>
      <c r="S53" s="5"/>
      <c r="T53" s="5"/>
      <c r="U53" s="5"/>
      <c r="V53" s="5"/>
      <c r="W53" s="5"/>
      <c r="X53" s="5"/>
      <c r="Y53" s="5"/>
      <c r="Z53" s="5"/>
      <c r="AA53" s="5"/>
      <c r="AB53" s="5"/>
    </row>
    <row r="54" customFormat="false" ht="16" hidden="false" customHeight="false" outlineLevel="0" collapsed="false">
      <c r="A54" s="36" t="s">
        <v>365</v>
      </c>
      <c r="B54" s="6" t="s">
        <v>356</v>
      </c>
      <c r="C54" s="6" t="s">
        <v>366</v>
      </c>
      <c r="D54" s="6" t="s">
        <v>367</v>
      </c>
      <c r="E54" s="6" t="s">
        <v>72</v>
      </c>
      <c r="F54" s="6"/>
      <c r="G54" s="6"/>
      <c r="H54" s="6"/>
      <c r="I54" s="6"/>
      <c r="J54" s="6"/>
      <c r="K54" s="6"/>
      <c r="L54" s="6"/>
      <c r="M54" s="6" t="s">
        <v>212</v>
      </c>
      <c r="N54" s="6" t="s">
        <v>126</v>
      </c>
      <c r="O54" s="6" t="s">
        <v>220</v>
      </c>
      <c r="P54" s="6"/>
      <c r="Q54" s="5"/>
      <c r="R54" s="5"/>
      <c r="S54" s="5"/>
      <c r="T54" s="5"/>
      <c r="U54" s="5"/>
      <c r="V54" s="5"/>
      <c r="W54" s="5"/>
      <c r="X54" s="5"/>
      <c r="Y54" s="5"/>
      <c r="Z54" s="5"/>
      <c r="AA54" s="5"/>
      <c r="AB54" s="5"/>
    </row>
    <row r="55" customFormat="false" ht="16" hidden="false" customHeight="false" outlineLevel="0" collapsed="false">
      <c r="A55" s="36" t="s">
        <v>368</v>
      </c>
      <c r="B55" s="6" t="s">
        <v>356</v>
      </c>
      <c r="C55" s="6" t="s">
        <v>369</v>
      </c>
      <c r="D55" s="6" t="s">
        <v>370</v>
      </c>
      <c r="E55" s="6" t="s">
        <v>72</v>
      </c>
      <c r="F55" s="6"/>
      <c r="G55" s="6"/>
      <c r="H55" s="6"/>
      <c r="I55" s="6"/>
      <c r="J55" s="6"/>
      <c r="K55" s="6"/>
      <c r="L55" s="6"/>
      <c r="M55" s="6" t="s">
        <v>212</v>
      </c>
      <c r="N55" s="6" t="s">
        <v>126</v>
      </c>
      <c r="O55" s="6" t="s">
        <v>305</v>
      </c>
      <c r="P55" s="6"/>
      <c r="Q55" s="5"/>
      <c r="R55" s="5"/>
      <c r="S55" s="5"/>
      <c r="T55" s="5"/>
      <c r="U55" s="5"/>
      <c r="V55" s="5"/>
      <c r="W55" s="5"/>
      <c r="X55" s="5"/>
      <c r="Y55" s="5"/>
      <c r="Z55" s="5"/>
      <c r="AA55" s="5"/>
      <c r="AB55" s="5"/>
    </row>
    <row r="56" customFormat="false" ht="16" hidden="false" customHeight="false" outlineLevel="0" collapsed="false">
      <c r="A56" s="36" t="s">
        <v>371</v>
      </c>
      <c r="B56" s="6" t="s">
        <v>356</v>
      </c>
      <c r="C56" s="6" t="s">
        <v>372</v>
      </c>
      <c r="D56" s="6" t="s">
        <v>373</v>
      </c>
      <c r="E56" s="6" t="s">
        <v>72</v>
      </c>
      <c r="F56" s="6"/>
      <c r="G56" s="6"/>
      <c r="H56" s="6"/>
      <c r="I56" s="6"/>
      <c r="J56" s="6"/>
      <c r="K56" s="6"/>
      <c r="L56" s="6"/>
      <c r="M56" s="6" t="s">
        <v>212</v>
      </c>
      <c r="N56" s="6" t="s">
        <v>126</v>
      </c>
      <c r="O56" s="6" t="s">
        <v>220</v>
      </c>
      <c r="P56" s="6"/>
      <c r="Q56" s="5"/>
      <c r="R56" s="5"/>
      <c r="S56" s="5"/>
      <c r="T56" s="5"/>
      <c r="U56" s="5"/>
      <c r="V56" s="5"/>
      <c r="W56" s="5"/>
      <c r="X56" s="5"/>
      <c r="Y56" s="5"/>
      <c r="Z56" s="5"/>
      <c r="AA56" s="5"/>
      <c r="AB56" s="5"/>
    </row>
    <row r="57" customFormat="false" ht="16" hidden="false" customHeight="false" outlineLevel="0" collapsed="false">
      <c r="A57" s="36" t="s">
        <v>374</v>
      </c>
      <c r="B57" s="6" t="s">
        <v>356</v>
      </c>
      <c r="C57" s="6" t="s">
        <v>375</v>
      </c>
      <c r="D57" s="6" t="s">
        <v>376</v>
      </c>
      <c r="E57" s="6" t="s">
        <v>72</v>
      </c>
      <c r="F57" s="6"/>
      <c r="G57" s="6"/>
      <c r="H57" s="6"/>
      <c r="I57" s="6"/>
      <c r="J57" s="6"/>
      <c r="K57" s="6"/>
      <c r="L57" s="6"/>
      <c r="M57" s="6" t="s">
        <v>212</v>
      </c>
      <c r="N57" s="6" t="s">
        <v>126</v>
      </c>
      <c r="O57" s="6" t="s">
        <v>224</v>
      </c>
      <c r="P57" s="6"/>
      <c r="Q57" s="5"/>
      <c r="R57" s="5"/>
      <c r="S57" s="5"/>
      <c r="T57" s="5"/>
      <c r="U57" s="5"/>
      <c r="V57" s="5"/>
      <c r="W57" s="5"/>
      <c r="X57" s="5"/>
      <c r="Y57" s="5"/>
      <c r="Z57" s="5"/>
      <c r="AA57" s="5"/>
      <c r="AB57" s="5"/>
    </row>
    <row r="58" customFormat="false" ht="16" hidden="false" customHeight="false" outlineLevel="0" collapsed="false">
      <c r="A58" s="36" t="s">
        <v>377</v>
      </c>
      <c r="B58" s="6" t="s">
        <v>356</v>
      </c>
      <c r="C58" s="6" t="s">
        <v>378</v>
      </c>
      <c r="D58" s="6" t="s">
        <v>379</v>
      </c>
      <c r="E58" s="6" t="s">
        <v>72</v>
      </c>
      <c r="F58" s="6"/>
      <c r="G58" s="6"/>
      <c r="H58" s="6"/>
      <c r="I58" s="6"/>
      <c r="J58" s="6"/>
      <c r="K58" s="6"/>
      <c r="L58" s="6"/>
      <c r="M58" s="6" t="s">
        <v>212</v>
      </c>
      <c r="N58" s="6" t="s">
        <v>126</v>
      </c>
      <c r="O58" s="6" t="s">
        <v>220</v>
      </c>
      <c r="P58" s="6"/>
      <c r="Q58" s="5"/>
      <c r="R58" s="5"/>
      <c r="S58" s="5"/>
      <c r="T58" s="5"/>
      <c r="U58" s="5"/>
      <c r="V58" s="5"/>
      <c r="W58" s="5"/>
      <c r="X58" s="5"/>
      <c r="Y58" s="5"/>
      <c r="Z58" s="5"/>
      <c r="AA58" s="5"/>
      <c r="AB58" s="5"/>
    </row>
    <row r="59" customFormat="false" ht="16" hidden="false" customHeight="false" outlineLevel="0" collapsed="false">
      <c r="A59" s="36" t="s">
        <v>380</v>
      </c>
      <c r="B59" s="6" t="s">
        <v>356</v>
      </c>
      <c r="C59" s="6" t="s">
        <v>381</v>
      </c>
      <c r="D59" s="6" t="s">
        <v>382</v>
      </c>
      <c r="E59" s="6" t="s">
        <v>72</v>
      </c>
      <c r="F59" s="6"/>
      <c r="G59" s="6"/>
      <c r="H59" s="6"/>
      <c r="I59" s="6"/>
      <c r="J59" s="6"/>
      <c r="K59" s="6"/>
      <c r="L59" s="6"/>
      <c r="M59" s="6" t="s">
        <v>212</v>
      </c>
      <c r="N59" s="6" t="s">
        <v>126</v>
      </c>
      <c r="O59" s="6" t="s">
        <v>220</v>
      </c>
      <c r="P59" s="6"/>
      <c r="Q59" s="5"/>
      <c r="R59" s="5"/>
      <c r="S59" s="5"/>
      <c r="T59" s="5"/>
      <c r="U59" s="5"/>
      <c r="V59" s="5"/>
      <c r="W59" s="5"/>
      <c r="X59" s="5"/>
      <c r="Y59" s="5"/>
      <c r="Z59" s="5"/>
      <c r="AA59" s="5"/>
      <c r="AB59" s="5"/>
    </row>
    <row r="60" customFormat="false" ht="16" hidden="false" customHeight="false" outlineLevel="0" collapsed="false">
      <c r="A60" s="36" t="s">
        <v>383</v>
      </c>
      <c r="B60" s="6" t="s">
        <v>356</v>
      </c>
      <c r="C60" s="6" t="s">
        <v>384</v>
      </c>
      <c r="D60" s="6" t="s">
        <v>385</v>
      </c>
      <c r="E60" s="6" t="s">
        <v>72</v>
      </c>
      <c r="F60" s="6"/>
      <c r="G60" s="6"/>
      <c r="H60" s="6"/>
      <c r="I60" s="6"/>
      <c r="J60" s="6"/>
      <c r="K60" s="6"/>
      <c r="L60" s="6"/>
      <c r="M60" s="6" t="s">
        <v>212</v>
      </c>
      <c r="N60" s="6" t="s">
        <v>126</v>
      </c>
      <c r="O60" s="6" t="s">
        <v>220</v>
      </c>
      <c r="P60" s="6"/>
      <c r="Q60" s="5"/>
      <c r="R60" s="5"/>
      <c r="S60" s="5"/>
      <c r="T60" s="5"/>
      <c r="U60" s="5"/>
      <c r="V60" s="5"/>
      <c r="W60" s="5"/>
      <c r="X60" s="5"/>
      <c r="Y60" s="5"/>
      <c r="Z60" s="5"/>
      <c r="AA60" s="5"/>
      <c r="AB60" s="5"/>
    </row>
    <row r="61" customFormat="false" ht="16" hidden="false" customHeight="false" outlineLevel="0" collapsed="false">
      <c r="A61" s="36" t="s">
        <v>386</v>
      </c>
      <c r="B61" s="6" t="s">
        <v>356</v>
      </c>
      <c r="C61" s="6" t="s">
        <v>387</v>
      </c>
      <c r="D61" s="6" t="s">
        <v>388</v>
      </c>
      <c r="E61" s="6" t="s">
        <v>72</v>
      </c>
      <c r="F61" s="6"/>
      <c r="G61" s="6"/>
      <c r="H61" s="6"/>
      <c r="I61" s="6"/>
      <c r="J61" s="6"/>
      <c r="K61" s="6"/>
      <c r="L61" s="6"/>
      <c r="M61" s="6" t="s">
        <v>212</v>
      </c>
      <c r="N61" s="6" t="s">
        <v>126</v>
      </c>
      <c r="O61" s="6" t="s">
        <v>305</v>
      </c>
      <c r="P61" s="6"/>
      <c r="Q61" s="5"/>
      <c r="R61" s="5"/>
      <c r="S61" s="5"/>
      <c r="T61" s="5"/>
      <c r="U61" s="5"/>
      <c r="V61" s="5"/>
      <c r="W61" s="5"/>
      <c r="X61" s="5"/>
      <c r="Y61" s="5"/>
      <c r="Z61" s="5"/>
      <c r="AA61" s="5"/>
      <c r="AB61" s="5"/>
    </row>
    <row r="62" customFormat="false" ht="16" hidden="false" customHeight="false" outlineLevel="0" collapsed="false">
      <c r="A62" s="36" t="s">
        <v>389</v>
      </c>
      <c r="B62" s="6" t="s">
        <v>356</v>
      </c>
      <c r="C62" s="6" t="s">
        <v>390</v>
      </c>
      <c r="D62" s="6" t="s">
        <v>391</v>
      </c>
      <c r="E62" s="6" t="s">
        <v>72</v>
      </c>
      <c r="F62" s="6"/>
      <c r="G62" s="6"/>
      <c r="H62" s="6"/>
      <c r="I62" s="6"/>
      <c r="J62" s="6"/>
      <c r="K62" s="6"/>
      <c r="L62" s="6"/>
      <c r="M62" s="6" t="s">
        <v>212</v>
      </c>
      <c r="N62" s="6" t="s">
        <v>126</v>
      </c>
      <c r="O62" s="6" t="s">
        <v>220</v>
      </c>
      <c r="P62" s="6"/>
      <c r="Q62" s="5"/>
      <c r="R62" s="5"/>
      <c r="S62" s="5"/>
      <c r="T62" s="5"/>
      <c r="U62" s="5"/>
      <c r="V62" s="5"/>
      <c r="W62" s="5"/>
      <c r="X62" s="5"/>
      <c r="Y62" s="5"/>
      <c r="Z62" s="5"/>
      <c r="AA62" s="5"/>
      <c r="AB62" s="5"/>
    </row>
    <row r="63" customFormat="false" ht="16" hidden="false" customHeight="false" outlineLevel="0" collapsed="false">
      <c r="A63" s="36" t="s">
        <v>392</v>
      </c>
      <c r="B63" s="6" t="s">
        <v>356</v>
      </c>
      <c r="C63" s="6" t="s">
        <v>393</v>
      </c>
      <c r="D63" s="6" t="s">
        <v>394</v>
      </c>
      <c r="E63" s="6" t="s">
        <v>72</v>
      </c>
      <c r="F63" s="6"/>
      <c r="G63" s="6"/>
      <c r="H63" s="6"/>
      <c r="I63" s="6"/>
      <c r="J63" s="6"/>
      <c r="K63" s="6"/>
      <c r="L63" s="6"/>
      <c r="M63" s="6" t="s">
        <v>212</v>
      </c>
      <c r="N63" s="6" t="s">
        <v>126</v>
      </c>
      <c r="O63" s="6" t="s">
        <v>305</v>
      </c>
      <c r="P63" s="6"/>
      <c r="Q63" s="5"/>
      <c r="R63" s="5"/>
      <c r="S63" s="5"/>
      <c r="T63" s="5"/>
      <c r="U63" s="5"/>
      <c r="V63" s="5"/>
      <c r="W63" s="5"/>
      <c r="X63" s="5"/>
      <c r="Y63" s="5"/>
      <c r="Z63" s="5"/>
      <c r="AA63" s="5"/>
      <c r="AB63" s="5"/>
    </row>
    <row r="64" customFormat="false" ht="16" hidden="false" customHeight="false" outlineLevel="0" collapsed="false">
      <c r="A64" s="36" t="s">
        <v>395</v>
      </c>
      <c r="B64" s="6" t="s">
        <v>356</v>
      </c>
      <c r="C64" s="6" t="s">
        <v>396</v>
      </c>
      <c r="D64" s="6" t="s">
        <v>397</v>
      </c>
      <c r="E64" s="6" t="s">
        <v>72</v>
      </c>
      <c r="F64" s="6"/>
      <c r="G64" s="6"/>
      <c r="H64" s="6"/>
      <c r="I64" s="6"/>
      <c r="J64" s="6"/>
      <c r="K64" s="6"/>
      <c r="L64" s="6"/>
      <c r="M64" s="6" t="s">
        <v>212</v>
      </c>
      <c r="N64" s="6" t="s">
        <v>126</v>
      </c>
      <c r="O64" s="6" t="s">
        <v>220</v>
      </c>
      <c r="P64" s="6"/>
      <c r="Q64" s="5"/>
      <c r="R64" s="5"/>
      <c r="S64" s="5"/>
      <c r="T64" s="5"/>
      <c r="U64" s="5"/>
      <c r="V64" s="5"/>
      <c r="W64" s="5"/>
      <c r="X64" s="5"/>
      <c r="Y64" s="5"/>
      <c r="Z64" s="5"/>
      <c r="AA64" s="5"/>
      <c r="AB64" s="5"/>
    </row>
    <row r="65" customFormat="false" ht="16" hidden="false" customHeight="false" outlineLevel="0" collapsed="false">
      <c r="A65" s="36" t="s">
        <v>398</v>
      </c>
      <c r="B65" s="6" t="s">
        <v>399</v>
      </c>
      <c r="C65" s="6" t="s">
        <v>400</v>
      </c>
      <c r="D65" s="6" t="s">
        <v>401</v>
      </c>
      <c r="E65" s="6" t="s">
        <v>72</v>
      </c>
      <c r="F65" s="6"/>
      <c r="G65" s="6"/>
      <c r="H65" s="6"/>
      <c r="I65" s="6"/>
      <c r="J65" s="6"/>
      <c r="K65" s="6"/>
      <c r="L65" s="6"/>
      <c r="M65" s="6" t="s">
        <v>212</v>
      </c>
      <c r="N65" s="6" t="s">
        <v>126</v>
      </c>
      <c r="O65" s="6" t="s">
        <v>220</v>
      </c>
      <c r="P65" s="6"/>
      <c r="Q65" s="5"/>
      <c r="R65" s="5"/>
      <c r="S65" s="5"/>
      <c r="T65" s="5"/>
      <c r="U65" s="5"/>
      <c r="V65" s="5"/>
      <c r="W65" s="5"/>
      <c r="X65" s="5"/>
      <c r="Y65" s="5"/>
      <c r="Z65" s="5"/>
      <c r="AA65" s="5"/>
      <c r="AB65" s="5"/>
    </row>
    <row r="66" customFormat="false" ht="16" hidden="false" customHeight="false" outlineLevel="0" collapsed="false">
      <c r="A66" s="36" t="s">
        <v>402</v>
      </c>
      <c r="B66" s="6" t="s">
        <v>399</v>
      </c>
      <c r="C66" s="6" t="s">
        <v>403</v>
      </c>
      <c r="D66" s="6" t="s">
        <v>404</v>
      </c>
      <c r="E66" s="6" t="s">
        <v>72</v>
      </c>
      <c r="F66" s="6"/>
      <c r="G66" s="6"/>
      <c r="H66" s="6"/>
      <c r="I66" s="6"/>
      <c r="J66" s="6"/>
      <c r="K66" s="6"/>
      <c r="L66" s="6"/>
      <c r="M66" s="6" t="s">
        <v>212</v>
      </c>
      <c r="N66" s="6" t="s">
        <v>123</v>
      </c>
      <c r="O66" s="6" t="s">
        <v>220</v>
      </c>
      <c r="P66" s="6"/>
      <c r="Q66" s="5"/>
      <c r="R66" s="5"/>
      <c r="S66" s="5"/>
      <c r="T66" s="5"/>
      <c r="U66" s="5"/>
      <c r="V66" s="5"/>
      <c r="W66" s="5"/>
      <c r="X66" s="5"/>
      <c r="Y66" s="5"/>
      <c r="Z66" s="5"/>
      <c r="AA66" s="5"/>
      <c r="AB66" s="5"/>
    </row>
    <row r="67" customFormat="false" ht="16" hidden="false" customHeight="false" outlineLevel="0" collapsed="false">
      <c r="A67" s="36" t="s">
        <v>405</v>
      </c>
      <c r="B67" s="6" t="s">
        <v>399</v>
      </c>
      <c r="C67" s="6" t="s">
        <v>406</v>
      </c>
      <c r="D67" s="6" t="s">
        <v>407</v>
      </c>
      <c r="E67" s="6" t="s">
        <v>72</v>
      </c>
      <c r="F67" s="6"/>
      <c r="G67" s="6"/>
      <c r="H67" s="6"/>
      <c r="I67" s="6"/>
      <c r="J67" s="6"/>
      <c r="K67" s="6"/>
      <c r="L67" s="6"/>
      <c r="M67" s="6" t="s">
        <v>212</v>
      </c>
      <c r="N67" s="6" t="s">
        <v>126</v>
      </c>
      <c r="O67" s="6" t="s">
        <v>220</v>
      </c>
      <c r="P67" s="6"/>
      <c r="Q67" s="5"/>
      <c r="R67" s="5"/>
      <c r="S67" s="5"/>
      <c r="T67" s="5"/>
      <c r="U67" s="5"/>
      <c r="V67" s="5"/>
      <c r="W67" s="5"/>
      <c r="X67" s="5"/>
      <c r="Y67" s="5"/>
      <c r="Z67" s="5"/>
      <c r="AA67" s="5"/>
      <c r="AB67" s="5"/>
    </row>
    <row r="68" customFormat="false" ht="16" hidden="false" customHeight="false" outlineLevel="0" collapsed="false">
      <c r="A68" s="36" t="s">
        <v>408</v>
      </c>
      <c r="B68" s="6" t="s">
        <v>399</v>
      </c>
      <c r="C68" s="6" t="s">
        <v>409</v>
      </c>
      <c r="D68" s="6" t="s">
        <v>410</v>
      </c>
      <c r="E68" s="6" t="s">
        <v>72</v>
      </c>
      <c r="F68" s="6"/>
      <c r="G68" s="6"/>
      <c r="H68" s="6"/>
      <c r="I68" s="6"/>
      <c r="J68" s="6"/>
      <c r="K68" s="6"/>
      <c r="L68" s="6"/>
      <c r="M68" s="6" t="s">
        <v>212</v>
      </c>
      <c r="N68" s="6" t="s">
        <v>126</v>
      </c>
      <c r="O68" s="6" t="s">
        <v>238</v>
      </c>
      <c r="P68" s="6"/>
      <c r="Q68" s="5"/>
      <c r="R68" s="5"/>
      <c r="S68" s="5"/>
      <c r="T68" s="5"/>
      <c r="U68" s="5"/>
      <c r="V68" s="5"/>
      <c r="W68" s="5"/>
      <c r="X68" s="5"/>
      <c r="Y68" s="5"/>
      <c r="Z68" s="5"/>
      <c r="AA68" s="5"/>
      <c r="AB68" s="5"/>
    </row>
    <row r="69" customFormat="false" ht="16" hidden="false" customHeight="false" outlineLevel="0" collapsed="false">
      <c r="A69" s="36" t="s">
        <v>411</v>
      </c>
      <c r="B69" s="6" t="s">
        <v>399</v>
      </c>
      <c r="C69" s="6" t="s">
        <v>412</v>
      </c>
      <c r="D69" s="6" t="s">
        <v>413</v>
      </c>
      <c r="E69" s="6" t="s">
        <v>72</v>
      </c>
      <c r="F69" s="6"/>
      <c r="G69" s="6"/>
      <c r="H69" s="6"/>
      <c r="I69" s="6"/>
      <c r="J69" s="6"/>
      <c r="K69" s="6"/>
      <c r="L69" s="6"/>
      <c r="M69" s="6" t="s">
        <v>212</v>
      </c>
      <c r="N69" s="6" t="s">
        <v>123</v>
      </c>
      <c r="O69" s="6" t="s">
        <v>257</v>
      </c>
      <c r="P69" s="6" t="s">
        <v>414</v>
      </c>
      <c r="Q69" s="5"/>
      <c r="R69" s="5"/>
      <c r="S69" s="5"/>
      <c r="T69" s="5"/>
      <c r="U69" s="5"/>
      <c r="V69" s="5"/>
      <c r="W69" s="5"/>
      <c r="X69" s="5"/>
      <c r="Y69" s="5"/>
      <c r="Z69" s="5"/>
      <c r="AA69" s="5"/>
      <c r="AB69" s="5"/>
    </row>
    <row r="70" customFormat="false" ht="16" hidden="false" customHeight="false" outlineLevel="0" collapsed="false">
      <c r="A70" s="36" t="s">
        <v>415</v>
      </c>
      <c r="B70" s="6" t="s">
        <v>399</v>
      </c>
      <c r="C70" s="6" t="s">
        <v>416</v>
      </c>
      <c r="D70" s="6" t="s">
        <v>417</v>
      </c>
      <c r="E70" s="6" t="s">
        <v>72</v>
      </c>
      <c r="F70" s="6"/>
      <c r="G70" s="6"/>
      <c r="H70" s="6"/>
      <c r="I70" s="6"/>
      <c r="J70" s="6"/>
      <c r="K70" s="6"/>
      <c r="L70" s="6"/>
      <c r="M70" s="6" t="s">
        <v>212</v>
      </c>
      <c r="N70" s="6" t="s">
        <v>126</v>
      </c>
      <c r="O70" s="6" t="s">
        <v>305</v>
      </c>
      <c r="P70" s="6"/>
      <c r="Q70" s="5"/>
      <c r="R70" s="5"/>
      <c r="S70" s="5"/>
      <c r="T70" s="5"/>
      <c r="U70" s="5"/>
      <c r="V70" s="5"/>
      <c r="W70" s="5"/>
      <c r="X70" s="5"/>
      <c r="Y70" s="5"/>
      <c r="Z70" s="5"/>
      <c r="AA70" s="5"/>
      <c r="AB70" s="5"/>
    </row>
    <row r="71" customFormat="false" ht="16" hidden="false" customHeight="false" outlineLevel="0" collapsed="false">
      <c r="A71" s="36" t="s">
        <v>418</v>
      </c>
      <c r="B71" s="6" t="s">
        <v>399</v>
      </c>
      <c r="C71" s="6" t="s">
        <v>419</v>
      </c>
      <c r="D71" s="6" t="s">
        <v>420</v>
      </c>
      <c r="E71" s="6" t="s">
        <v>72</v>
      </c>
      <c r="F71" s="6"/>
      <c r="G71" s="6"/>
      <c r="H71" s="6"/>
      <c r="I71" s="6"/>
      <c r="J71" s="6"/>
      <c r="K71" s="6"/>
      <c r="L71" s="6"/>
      <c r="M71" s="6" t="s">
        <v>212</v>
      </c>
      <c r="N71" s="6" t="s">
        <v>126</v>
      </c>
      <c r="O71" s="6" t="s">
        <v>224</v>
      </c>
      <c r="P71" s="6"/>
      <c r="Q71" s="5"/>
      <c r="R71" s="5"/>
      <c r="S71" s="5"/>
      <c r="T71" s="5"/>
      <c r="U71" s="5"/>
      <c r="V71" s="5"/>
      <c r="W71" s="5"/>
      <c r="X71" s="5"/>
      <c r="Y71" s="5"/>
      <c r="Z71" s="5"/>
      <c r="AA71" s="5"/>
      <c r="AB71" s="5"/>
    </row>
    <row r="72" customFormat="false" ht="16" hidden="false" customHeight="false" outlineLevel="0" collapsed="false">
      <c r="A72" s="36" t="s">
        <v>421</v>
      </c>
      <c r="B72" s="6" t="s">
        <v>399</v>
      </c>
      <c r="C72" s="6" t="s">
        <v>422</v>
      </c>
      <c r="D72" s="6" t="s">
        <v>423</v>
      </c>
      <c r="E72" s="6" t="s">
        <v>72</v>
      </c>
      <c r="F72" s="6"/>
      <c r="G72" s="6"/>
      <c r="H72" s="6"/>
      <c r="I72" s="6"/>
      <c r="J72" s="6"/>
      <c r="K72" s="6"/>
      <c r="L72" s="6"/>
      <c r="M72" s="6" t="s">
        <v>212</v>
      </c>
      <c r="N72" s="6" t="s">
        <v>126</v>
      </c>
      <c r="O72" s="6" t="s">
        <v>213</v>
      </c>
      <c r="P72" s="6"/>
      <c r="Q72" s="5"/>
      <c r="R72" s="5"/>
      <c r="S72" s="5"/>
      <c r="T72" s="5"/>
      <c r="U72" s="5"/>
      <c r="V72" s="5"/>
      <c r="W72" s="5"/>
      <c r="X72" s="5"/>
      <c r="Y72" s="5"/>
      <c r="Z72" s="5"/>
      <c r="AA72" s="5"/>
      <c r="AB72" s="5"/>
    </row>
    <row r="73" customFormat="false" ht="16" hidden="false" customHeight="false" outlineLevel="0" collapsed="false">
      <c r="A73" s="36" t="s">
        <v>424</v>
      </c>
      <c r="B73" s="6" t="s">
        <v>399</v>
      </c>
      <c r="C73" s="6" t="s">
        <v>425</v>
      </c>
      <c r="D73" s="6" t="s">
        <v>426</v>
      </c>
      <c r="E73" s="6" t="s">
        <v>72</v>
      </c>
      <c r="F73" s="6"/>
      <c r="G73" s="6"/>
      <c r="H73" s="6"/>
      <c r="I73" s="6"/>
      <c r="J73" s="6"/>
      <c r="K73" s="6"/>
      <c r="L73" s="6"/>
      <c r="M73" s="6" t="s">
        <v>212</v>
      </c>
      <c r="N73" s="6" t="s">
        <v>126</v>
      </c>
      <c r="O73" s="6" t="s">
        <v>213</v>
      </c>
      <c r="P73" s="6"/>
      <c r="Q73" s="5"/>
      <c r="R73" s="5"/>
      <c r="S73" s="5"/>
      <c r="T73" s="5"/>
      <c r="U73" s="5"/>
      <c r="V73" s="5"/>
      <c r="W73" s="5"/>
      <c r="X73" s="5"/>
      <c r="Y73" s="5"/>
      <c r="Z73" s="5"/>
      <c r="AA73" s="5"/>
      <c r="AB73" s="5"/>
    </row>
    <row r="74" customFormat="false" ht="16" hidden="false" customHeight="false" outlineLevel="0" collapsed="false">
      <c r="A74" s="36" t="s">
        <v>427</v>
      </c>
      <c r="B74" s="6" t="s">
        <v>399</v>
      </c>
      <c r="C74" s="6" t="s">
        <v>428</v>
      </c>
      <c r="D74" s="6" t="s">
        <v>429</v>
      </c>
      <c r="E74" s="6" t="s">
        <v>72</v>
      </c>
      <c r="F74" s="6"/>
      <c r="G74" s="6"/>
      <c r="H74" s="6"/>
      <c r="I74" s="6"/>
      <c r="J74" s="6"/>
      <c r="K74" s="6"/>
      <c r="L74" s="6"/>
      <c r="M74" s="6" t="s">
        <v>212</v>
      </c>
      <c r="N74" s="6" t="s">
        <v>126</v>
      </c>
      <c r="O74" s="6" t="s">
        <v>220</v>
      </c>
      <c r="P74" s="6"/>
      <c r="Q74" s="5"/>
      <c r="R74" s="5"/>
      <c r="S74" s="5"/>
      <c r="T74" s="5"/>
      <c r="U74" s="5"/>
      <c r="V74" s="5"/>
      <c r="W74" s="5"/>
      <c r="X74" s="5"/>
      <c r="Y74" s="5"/>
      <c r="Z74" s="5"/>
      <c r="AA74" s="5"/>
      <c r="AB74" s="5"/>
    </row>
    <row r="75" customFormat="false" ht="16" hidden="false" customHeight="false" outlineLevel="0" collapsed="false">
      <c r="A75" s="36" t="s">
        <v>430</v>
      </c>
      <c r="B75" s="6" t="s">
        <v>399</v>
      </c>
      <c r="C75" s="6" t="s">
        <v>431</v>
      </c>
      <c r="D75" s="6" t="s">
        <v>432</v>
      </c>
      <c r="E75" s="6" t="s">
        <v>72</v>
      </c>
      <c r="F75" s="6"/>
      <c r="G75" s="6"/>
      <c r="H75" s="6"/>
      <c r="I75" s="6"/>
      <c r="J75" s="6"/>
      <c r="K75" s="6"/>
      <c r="L75" s="6"/>
      <c r="M75" s="6" t="s">
        <v>212</v>
      </c>
      <c r="N75" s="6" t="s">
        <v>126</v>
      </c>
      <c r="O75" s="6" t="s">
        <v>238</v>
      </c>
      <c r="P75" s="6"/>
      <c r="Q75" s="5"/>
      <c r="R75" s="5"/>
      <c r="S75" s="5"/>
      <c r="T75" s="5"/>
      <c r="U75" s="5"/>
      <c r="V75" s="5"/>
      <c r="W75" s="5"/>
      <c r="X75" s="5"/>
      <c r="Y75" s="5"/>
      <c r="Z75" s="5"/>
      <c r="AA75" s="5"/>
      <c r="AB75" s="5"/>
    </row>
    <row r="76" customFormat="false" ht="16" hidden="false" customHeight="false" outlineLevel="0" collapsed="false">
      <c r="A76" s="36" t="s">
        <v>433</v>
      </c>
      <c r="B76" s="6" t="s">
        <v>399</v>
      </c>
      <c r="C76" s="6" t="s">
        <v>434</v>
      </c>
      <c r="D76" s="6" t="s">
        <v>435</v>
      </c>
      <c r="E76" s="6" t="s">
        <v>72</v>
      </c>
      <c r="F76" s="6"/>
      <c r="G76" s="6"/>
      <c r="H76" s="6"/>
      <c r="I76" s="6"/>
      <c r="J76" s="6"/>
      <c r="K76" s="6"/>
      <c r="L76" s="6"/>
      <c r="M76" s="6" t="s">
        <v>212</v>
      </c>
      <c r="N76" s="6" t="s">
        <v>126</v>
      </c>
      <c r="O76" s="6" t="s">
        <v>220</v>
      </c>
      <c r="P76" s="6"/>
      <c r="Q76" s="5"/>
      <c r="R76" s="5"/>
      <c r="S76" s="5"/>
      <c r="T76" s="5"/>
      <c r="U76" s="5"/>
      <c r="V76" s="5"/>
      <c r="W76" s="5"/>
      <c r="X76" s="5"/>
      <c r="Y76" s="5"/>
      <c r="Z76" s="5"/>
      <c r="AA76" s="5"/>
      <c r="AB76" s="5"/>
    </row>
    <row r="77" customFormat="false" ht="16" hidden="false" customHeight="false" outlineLevel="0" collapsed="false">
      <c r="A77" s="36" t="s">
        <v>436</v>
      </c>
      <c r="B77" s="6" t="s">
        <v>399</v>
      </c>
      <c r="C77" s="6" t="s">
        <v>437</v>
      </c>
      <c r="D77" s="6" t="s">
        <v>438</v>
      </c>
      <c r="E77" s="6" t="s">
        <v>72</v>
      </c>
      <c r="F77" s="6"/>
      <c r="G77" s="6"/>
      <c r="H77" s="6"/>
      <c r="I77" s="6"/>
      <c r="J77" s="6"/>
      <c r="K77" s="6"/>
      <c r="L77" s="6"/>
      <c r="M77" s="6" t="s">
        <v>212</v>
      </c>
      <c r="N77" s="6" t="s">
        <v>123</v>
      </c>
      <c r="O77" s="6" t="s">
        <v>305</v>
      </c>
      <c r="P77" s="6"/>
      <c r="Q77" s="5"/>
      <c r="R77" s="5"/>
      <c r="S77" s="5"/>
      <c r="T77" s="5"/>
      <c r="U77" s="5"/>
      <c r="V77" s="5"/>
      <c r="W77" s="5"/>
      <c r="X77" s="5"/>
      <c r="Y77" s="5"/>
      <c r="Z77" s="5"/>
      <c r="AA77" s="5"/>
      <c r="AB77" s="5"/>
    </row>
    <row r="78" customFormat="false" ht="16" hidden="false" customHeight="false" outlineLevel="0" collapsed="false">
      <c r="A78" s="36" t="s">
        <v>439</v>
      </c>
      <c r="B78" s="6" t="s">
        <v>399</v>
      </c>
      <c r="C78" s="6" t="s">
        <v>440</v>
      </c>
      <c r="D78" s="6" t="s">
        <v>441</v>
      </c>
      <c r="E78" s="6" t="s">
        <v>72</v>
      </c>
      <c r="F78" s="6"/>
      <c r="G78" s="6"/>
      <c r="H78" s="6"/>
      <c r="I78" s="6"/>
      <c r="J78" s="6"/>
      <c r="K78" s="6"/>
      <c r="L78" s="6"/>
      <c r="M78" s="6" t="s">
        <v>212</v>
      </c>
      <c r="N78" s="6" t="s">
        <v>126</v>
      </c>
      <c r="O78" s="6" t="s">
        <v>305</v>
      </c>
      <c r="P78" s="6"/>
      <c r="Q78" s="5"/>
      <c r="R78" s="5"/>
      <c r="S78" s="5"/>
      <c r="T78" s="5"/>
      <c r="U78" s="5"/>
      <c r="V78" s="5"/>
      <c r="W78" s="5"/>
      <c r="X78" s="5"/>
      <c r="Y78" s="5"/>
      <c r="Z78" s="5"/>
      <c r="AA78" s="5"/>
      <c r="AB78" s="5"/>
    </row>
    <row r="79" customFormat="false" ht="16" hidden="false" customHeight="false" outlineLevel="0" collapsed="false">
      <c r="A79" s="36" t="s">
        <v>442</v>
      </c>
      <c r="B79" s="6" t="s">
        <v>399</v>
      </c>
      <c r="C79" s="6" t="s">
        <v>443</v>
      </c>
      <c r="D79" s="6" t="s">
        <v>444</v>
      </c>
      <c r="E79" s="6" t="s">
        <v>72</v>
      </c>
      <c r="F79" s="6"/>
      <c r="G79" s="6"/>
      <c r="H79" s="6"/>
      <c r="I79" s="6"/>
      <c r="J79" s="6"/>
      <c r="K79" s="6"/>
      <c r="L79" s="6"/>
      <c r="M79" s="6" t="s">
        <v>212</v>
      </c>
      <c r="N79" s="6" t="s">
        <v>126</v>
      </c>
      <c r="O79" s="6" t="s">
        <v>213</v>
      </c>
      <c r="P79" s="6"/>
      <c r="Q79" s="5"/>
      <c r="R79" s="5"/>
      <c r="S79" s="5"/>
      <c r="T79" s="5"/>
      <c r="U79" s="5"/>
      <c r="V79" s="5"/>
      <c r="W79" s="5"/>
      <c r="X79" s="5"/>
      <c r="Y79" s="5"/>
      <c r="Z79" s="5"/>
      <c r="AA79" s="5"/>
      <c r="AB79" s="5"/>
    </row>
    <row r="80" customFormat="false" ht="16" hidden="false" customHeight="false" outlineLevel="0" collapsed="false">
      <c r="A80" s="36" t="s">
        <v>445</v>
      </c>
      <c r="B80" s="6" t="s">
        <v>399</v>
      </c>
      <c r="C80" s="6" t="s">
        <v>446</v>
      </c>
      <c r="D80" s="6" t="s">
        <v>447</v>
      </c>
      <c r="E80" s="6" t="s">
        <v>72</v>
      </c>
      <c r="F80" s="6"/>
      <c r="G80" s="6"/>
      <c r="H80" s="6"/>
      <c r="I80" s="6"/>
      <c r="J80" s="6"/>
      <c r="K80" s="6"/>
      <c r="L80" s="6"/>
      <c r="M80" s="6" t="s">
        <v>212</v>
      </c>
      <c r="N80" s="6" t="s">
        <v>126</v>
      </c>
      <c r="O80" s="6" t="s">
        <v>228</v>
      </c>
      <c r="P80" s="6"/>
      <c r="Q80" s="5"/>
      <c r="R80" s="5"/>
      <c r="S80" s="5"/>
      <c r="T80" s="5"/>
      <c r="U80" s="5"/>
      <c r="V80" s="5"/>
      <c r="W80" s="5"/>
      <c r="X80" s="5"/>
      <c r="Y80" s="5"/>
      <c r="Z80" s="5"/>
      <c r="AA80" s="5"/>
      <c r="AB80" s="5"/>
    </row>
    <row r="81" customFormat="false" ht="16" hidden="false" customHeight="false" outlineLevel="0" collapsed="false">
      <c r="A81" s="36" t="s">
        <v>448</v>
      </c>
      <c r="B81" s="6" t="s">
        <v>399</v>
      </c>
      <c r="C81" s="6" t="s">
        <v>449</v>
      </c>
      <c r="D81" s="6" t="s">
        <v>450</v>
      </c>
      <c r="E81" s="6" t="s">
        <v>72</v>
      </c>
      <c r="F81" s="6"/>
      <c r="G81" s="6"/>
      <c r="H81" s="6"/>
      <c r="I81" s="6"/>
      <c r="J81" s="6"/>
      <c r="K81" s="6"/>
      <c r="L81" s="6"/>
      <c r="M81" s="6" t="s">
        <v>212</v>
      </c>
      <c r="N81" s="6" t="s">
        <v>126</v>
      </c>
      <c r="O81" s="6" t="s">
        <v>213</v>
      </c>
      <c r="P81" s="6"/>
      <c r="Q81" s="5"/>
      <c r="R81" s="5"/>
      <c r="S81" s="5"/>
      <c r="T81" s="5"/>
      <c r="U81" s="5"/>
      <c r="V81" s="5"/>
      <c r="W81" s="5"/>
      <c r="X81" s="5"/>
      <c r="Y81" s="5"/>
      <c r="Z81" s="5"/>
      <c r="AA81" s="5"/>
      <c r="AB81" s="5"/>
    </row>
    <row r="82" customFormat="false" ht="16" hidden="false" customHeight="false" outlineLevel="0" collapsed="false">
      <c r="A82" s="36" t="s">
        <v>451</v>
      </c>
      <c r="B82" s="6" t="s">
        <v>399</v>
      </c>
      <c r="C82" s="6" t="s">
        <v>452</v>
      </c>
      <c r="D82" s="6" t="s">
        <v>453</v>
      </c>
      <c r="E82" s="6" t="s">
        <v>72</v>
      </c>
      <c r="F82" s="6"/>
      <c r="G82" s="6"/>
      <c r="H82" s="6"/>
      <c r="I82" s="6"/>
      <c r="J82" s="6"/>
      <c r="K82" s="6"/>
      <c r="L82" s="6"/>
      <c r="M82" s="6" t="s">
        <v>212</v>
      </c>
      <c r="N82" s="6" t="s">
        <v>126</v>
      </c>
      <c r="O82" s="6" t="s">
        <v>220</v>
      </c>
      <c r="P82" s="6"/>
      <c r="Q82" s="5"/>
      <c r="R82" s="5"/>
      <c r="S82" s="5"/>
      <c r="T82" s="5"/>
      <c r="U82" s="5"/>
      <c r="V82" s="5"/>
      <c r="W82" s="5"/>
      <c r="X82" s="5"/>
      <c r="Y82" s="5"/>
      <c r="Z82" s="5"/>
      <c r="AA82" s="5"/>
      <c r="AB82" s="5"/>
    </row>
    <row r="83" customFormat="false" ht="16" hidden="false" customHeight="false" outlineLevel="0" collapsed="false">
      <c r="A83" s="36" t="s">
        <v>454</v>
      </c>
      <c r="B83" s="6" t="s">
        <v>399</v>
      </c>
      <c r="C83" s="6" t="s">
        <v>455</v>
      </c>
      <c r="D83" s="6" t="s">
        <v>456</v>
      </c>
      <c r="E83" s="6" t="s">
        <v>72</v>
      </c>
      <c r="F83" s="6"/>
      <c r="G83" s="6"/>
      <c r="H83" s="6"/>
      <c r="I83" s="6"/>
      <c r="J83" s="6"/>
      <c r="K83" s="6"/>
      <c r="L83" s="6"/>
      <c r="M83" s="6" t="s">
        <v>212</v>
      </c>
      <c r="N83" s="6" t="s">
        <v>126</v>
      </c>
      <c r="O83" s="6" t="s">
        <v>238</v>
      </c>
      <c r="P83" s="6"/>
      <c r="Q83" s="5"/>
      <c r="R83" s="5"/>
      <c r="S83" s="5"/>
      <c r="T83" s="5"/>
      <c r="U83" s="5"/>
      <c r="V83" s="5"/>
      <c r="W83" s="5"/>
      <c r="X83" s="5"/>
      <c r="Y83" s="5"/>
      <c r="Z83" s="5"/>
      <c r="AA83" s="5"/>
      <c r="AB83" s="5"/>
    </row>
    <row r="84" customFormat="false" ht="16" hidden="false" customHeight="false" outlineLevel="0" collapsed="false">
      <c r="A84" s="36" t="s">
        <v>457</v>
      </c>
      <c r="B84" s="6" t="s">
        <v>399</v>
      </c>
      <c r="C84" s="6" t="s">
        <v>458</v>
      </c>
      <c r="D84" s="6" t="s">
        <v>459</v>
      </c>
      <c r="E84" s="6" t="s">
        <v>72</v>
      </c>
      <c r="F84" s="6"/>
      <c r="G84" s="6"/>
      <c r="H84" s="6"/>
      <c r="I84" s="6"/>
      <c r="J84" s="6"/>
      <c r="K84" s="6"/>
      <c r="L84" s="6"/>
      <c r="M84" s="6" t="s">
        <v>212</v>
      </c>
      <c r="N84" s="6" t="s">
        <v>126</v>
      </c>
      <c r="O84" s="6" t="s">
        <v>213</v>
      </c>
      <c r="P84" s="6"/>
      <c r="Q84" s="5"/>
      <c r="R84" s="5"/>
      <c r="S84" s="5"/>
      <c r="T84" s="5"/>
      <c r="U84" s="5"/>
      <c r="V84" s="5"/>
      <c r="W84" s="5"/>
      <c r="X84" s="5"/>
      <c r="Y84" s="5"/>
      <c r="Z84" s="5"/>
      <c r="AA84" s="5"/>
      <c r="AB84" s="5"/>
    </row>
    <row r="85" customFormat="false" ht="16" hidden="false" customHeight="false" outlineLevel="0" collapsed="false">
      <c r="A85" s="36" t="s">
        <v>460</v>
      </c>
      <c r="B85" s="6" t="s">
        <v>399</v>
      </c>
      <c r="C85" s="6" t="s">
        <v>461</v>
      </c>
      <c r="D85" s="6" t="s">
        <v>462</v>
      </c>
      <c r="E85" s="6" t="s">
        <v>72</v>
      </c>
      <c r="F85" s="6"/>
      <c r="G85" s="6"/>
      <c r="H85" s="6"/>
      <c r="I85" s="6"/>
      <c r="J85" s="6"/>
      <c r="K85" s="6"/>
      <c r="L85" s="6"/>
      <c r="M85" s="6" t="s">
        <v>212</v>
      </c>
      <c r="N85" s="6" t="s">
        <v>126</v>
      </c>
      <c r="O85" s="6" t="s">
        <v>213</v>
      </c>
      <c r="P85" s="6"/>
      <c r="Q85" s="5"/>
      <c r="R85" s="5"/>
      <c r="S85" s="5"/>
      <c r="T85" s="5"/>
      <c r="U85" s="5"/>
      <c r="V85" s="5"/>
      <c r="W85" s="5"/>
      <c r="X85" s="5"/>
      <c r="Y85" s="5"/>
      <c r="Z85" s="5"/>
      <c r="AA85" s="5"/>
      <c r="AB85" s="5"/>
    </row>
    <row r="86" customFormat="false" ht="16" hidden="false" customHeight="false" outlineLevel="0" collapsed="false">
      <c r="A86" s="36" t="s">
        <v>463</v>
      </c>
      <c r="B86" s="6" t="s">
        <v>399</v>
      </c>
      <c r="C86" s="6" t="s">
        <v>464</v>
      </c>
      <c r="D86" s="6" t="s">
        <v>465</v>
      </c>
      <c r="E86" s="6" t="s">
        <v>72</v>
      </c>
      <c r="F86" s="6"/>
      <c r="G86" s="6"/>
      <c r="H86" s="6"/>
      <c r="I86" s="6"/>
      <c r="J86" s="6"/>
      <c r="K86" s="6"/>
      <c r="L86" s="6"/>
      <c r="M86" s="6" t="s">
        <v>212</v>
      </c>
      <c r="N86" s="6" t="s">
        <v>126</v>
      </c>
      <c r="O86" s="6" t="s">
        <v>213</v>
      </c>
      <c r="P86" s="6"/>
      <c r="Q86" s="5"/>
      <c r="R86" s="5"/>
      <c r="S86" s="5"/>
      <c r="T86" s="5"/>
      <c r="U86" s="5"/>
      <c r="V86" s="5"/>
      <c r="W86" s="5"/>
      <c r="X86" s="5"/>
      <c r="Y86" s="5"/>
      <c r="Z86" s="5"/>
      <c r="AA86" s="5"/>
      <c r="AB86" s="5"/>
    </row>
    <row r="87" customFormat="false" ht="16" hidden="false" customHeight="false" outlineLevel="0" collapsed="false">
      <c r="A87" s="36" t="s">
        <v>466</v>
      </c>
      <c r="B87" s="6" t="s">
        <v>399</v>
      </c>
      <c r="C87" s="6" t="s">
        <v>467</v>
      </c>
      <c r="D87" s="6" t="s">
        <v>468</v>
      </c>
      <c r="E87" s="6" t="s">
        <v>72</v>
      </c>
      <c r="F87" s="6"/>
      <c r="G87" s="6"/>
      <c r="H87" s="6"/>
      <c r="I87" s="6"/>
      <c r="J87" s="6"/>
      <c r="K87" s="6"/>
      <c r="L87" s="6"/>
      <c r="M87" s="6" t="s">
        <v>212</v>
      </c>
      <c r="N87" s="6" t="s">
        <v>126</v>
      </c>
      <c r="O87" s="6" t="s">
        <v>224</v>
      </c>
      <c r="P87" s="6"/>
      <c r="Q87" s="5"/>
      <c r="R87" s="5"/>
      <c r="S87" s="5"/>
      <c r="T87" s="5"/>
      <c r="U87" s="5"/>
      <c r="V87" s="5"/>
      <c r="W87" s="5"/>
      <c r="X87" s="5"/>
      <c r="Y87" s="5"/>
      <c r="Z87" s="5"/>
      <c r="AA87" s="5"/>
      <c r="AB87" s="5"/>
    </row>
    <row r="88" customFormat="false" ht="16" hidden="false" customHeight="false" outlineLevel="0" collapsed="false">
      <c r="A88" s="36" t="s">
        <v>469</v>
      </c>
      <c r="B88" s="6" t="s">
        <v>399</v>
      </c>
      <c r="C88" s="6" t="s">
        <v>470</v>
      </c>
      <c r="D88" s="6" t="s">
        <v>471</v>
      </c>
      <c r="E88" s="6" t="s">
        <v>72</v>
      </c>
      <c r="F88" s="6"/>
      <c r="G88" s="6"/>
      <c r="H88" s="6"/>
      <c r="I88" s="6"/>
      <c r="J88" s="6"/>
      <c r="K88" s="6"/>
      <c r="L88" s="6"/>
      <c r="M88" s="6" t="s">
        <v>212</v>
      </c>
      <c r="N88" s="6" t="s">
        <v>126</v>
      </c>
      <c r="O88" s="6" t="s">
        <v>472</v>
      </c>
      <c r="P88" s="6"/>
      <c r="Q88" s="5"/>
      <c r="R88" s="5"/>
      <c r="S88" s="5"/>
      <c r="T88" s="5"/>
      <c r="U88" s="5"/>
      <c r="V88" s="5"/>
      <c r="W88" s="5"/>
      <c r="X88" s="5"/>
      <c r="Y88" s="5"/>
      <c r="Z88" s="5"/>
      <c r="AA88" s="5"/>
      <c r="AB88" s="5"/>
    </row>
    <row r="89" customFormat="false" ht="16" hidden="false" customHeight="false" outlineLevel="0" collapsed="false">
      <c r="A89" s="36" t="s">
        <v>473</v>
      </c>
      <c r="B89" s="6" t="s">
        <v>399</v>
      </c>
      <c r="C89" s="6" t="s">
        <v>474</v>
      </c>
      <c r="D89" s="6" t="s">
        <v>475</v>
      </c>
      <c r="E89" s="6" t="s">
        <v>72</v>
      </c>
      <c r="F89" s="6"/>
      <c r="G89" s="6"/>
      <c r="H89" s="6"/>
      <c r="I89" s="6"/>
      <c r="J89" s="6"/>
      <c r="K89" s="6"/>
      <c r="L89" s="6"/>
      <c r="M89" s="6" t="s">
        <v>212</v>
      </c>
      <c r="N89" s="6" t="s">
        <v>126</v>
      </c>
      <c r="O89" s="6" t="s">
        <v>238</v>
      </c>
      <c r="P89" s="6"/>
      <c r="Q89" s="5"/>
      <c r="R89" s="5"/>
      <c r="S89" s="5"/>
      <c r="T89" s="5"/>
      <c r="U89" s="5"/>
      <c r="V89" s="5"/>
      <c r="W89" s="5"/>
      <c r="X89" s="5"/>
      <c r="Y89" s="5"/>
      <c r="Z89" s="5"/>
      <c r="AA89" s="5"/>
      <c r="AB89" s="5"/>
    </row>
    <row r="90" customFormat="false" ht="16" hidden="false" customHeight="false" outlineLevel="0" collapsed="false">
      <c r="A90" s="36" t="s">
        <v>476</v>
      </c>
      <c r="B90" s="6" t="s">
        <v>399</v>
      </c>
      <c r="C90" s="6" t="s">
        <v>477</v>
      </c>
      <c r="D90" s="6" t="s">
        <v>478</v>
      </c>
      <c r="E90" s="6" t="s">
        <v>72</v>
      </c>
      <c r="F90" s="6"/>
      <c r="G90" s="6"/>
      <c r="H90" s="6"/>
      <c r="I90" s="6"/>
      <c r="J90" s="6"/>
      <c r="K90" s="6"/>
      <c r="L90" s="6"/>
      <c r="M90" s="6" t="s">
        <v>212</v>
      </c>
      <c r="N90" s="6" t="s">
        <v>126</v>
      </c>
      <c r="O90" s="6" t="s">
        <v>238</v>
      </c>
      <c r="P90" s="6"/>
      <c r="Q90" s="5"/>
      <c r="R90" s="5"/>
      <c r="S90" s="5"/>
      <c r="T90" s="5"/>
      <c r="U90" s="5"/>
      <c r="V90" s="5"/>
      <c r="W90" s="5"/>
      <c r="X90" s="5"/>
      <c r="Y90" s="5"/>
      <c r="Z90" s="5"/>
      <c r="AA90" s="5"/>
      <c r="AB90" s="5"/>
    </row>
    <row r="91" customFormat="false" ht="16" hidden="false" customHeight="false" outlineLevel="0" collapsed="false">
      <c r="A91" s="36" t="s">
        <v>479</v>
      </c>
      <c r="B91" s="6" t="s">
        <v>399</v>
      </c>
      <c r="C91" s="6" t="s">
        <v>480</v>
      </c>
      <c r="D91" s="6" t="s">
        <v>481</v>
      </c>
      <c r="E91" s="6" t="s">
        <v>72</v>
      </c>
      <c r="F91" s="6"/>
      <c r="G91" s="6"/>
      <c r="H91" s="6"/>
      <c r="I91" s="6"/>
      <c r="J91" s="6"/>
      <c r="K91" s="6"/>
      <c r="L91" s="6"/>
      <c r="M91" s="6" t="s">
        <v>212</v>
      </c>
      <c r="N91" s="6" t="s">
        <v>126</v>
      </c>
      <c r="O91" s="6" t="s">
        <v>238</v>
      </c>
      <c r="P91" s="6"/>
      <c r="Q91" s="5"/>
      <c r="R91" s="5"/>
      <c r="S91" s="5"/>
      <c r="T91" s="5"/>
      <c r="U91" s="5"/>
      <c r="V91" s="5"/>
      <c r="W91" s="5"/>
      <c r="X91" s="5"/>
      <c r="Y91" s="5"/>
      <c r="Z91" s="5"/>
      <c r="AA91" s="5"/>
      <c r="AB91" s="5"/>
    </row>
    <row r="92" customFormat="false" ht="16" hidden="false" customHeight="false" outlineLevel="0" collapsed="false">
      <c r="A92" s="36" t="s">
        <v>482</v>
      </c>
      <c r="B92" s="6" t="s">
        <v>399</v>
      </c>
      <c r="C92" s="6" t="s">
        <v>483</v>
      </c>
      <c r="D92" s="6" t="s">
        <v>484</v>
      </c>
      <c r="E92" s="6" t="s">
        <v>72</v>
      </c>
      <c r="F92" s="6"/>
      <c r="G92" s="6"/>
      <c r="H92" s="6"/>
      <c r="I92" s="6"/>
      <c r="J92" s="6"/>
      <c r="K92" s="6"/>
      <c r="L92" s="6"/>
      <c r="M92" s="6" t="s">
        <v>212</v>
      </c>
      <c r="N92" s="6" t="s">
        <v>126</v>
      </c>
      <c r="O92" s="6" t="s">
        <v>238</v>
      </c>
      <c r="P92" s="6"/>
      <c r="Q92" s="5"/>
      <c r="R92" s="5"/>
      <c r="S92" s="5"/>
      <c r="T92" s="5"/>
      <c r="U92" s="5"/>
      <c r="V92" s="5"/>
      <c r="W92" s="5"/>
      <c r="X92" s="5"/>
      <c r="Y92" s="5"/>
      <c r="Z92" s="5"/>
      <c r="AA92" s="5"/>
      <c r="AB92" s="5"/>
    </row>
    <row r="93" customFormat="false" ht="16" hidden="false" customHeight="false" outlineLevel="0" collapsed="false">
      <c r="A93" s="36" t="s">
        <v>485</v>
      </c>
      <c r="B93" s="6" t="s">
        <v>399</v>
      </c>
      <c r="C93" s="6" t="s">
        <v>486</v>
      </c>
      <c r="D93" s="6" t="s">
        <v>487</v>
      </c>
      <c r="E93" s="6" t="s">
        <v>72</v>
      </c>
      <c r="F93" s="6"/>
      <c r="G93" s="6"/>
      <c r="H93" s="6"/>
      <c r="I93" s="6"/>
      <c r="J93" s="6"/>
      <c r="K93" s="6"/>
      <c r="L93" s="6"/>
      <c r="M93" s="6" t="s">
        <v>212</v>
      </c>
      <c r="N93" s="6" t="s">
        <v>126</v>
      </c>
      <c r="O93" s="6" t="s">
        <v>238</v>
      </c>
      <c r="P93" s="6"/>
      <c r="Q93" s="5"/>
      <c r="R93" s="5"/>
      <c r="S93" s="5"/>
      <c r="T93" s="5"/>
      <c r="U93" s="5"/>
      <c r="V93" s="5"/>
      <c r="W93" s="5"/>
      <c r="X93" s="5"/>
      <c r="Y93" s="5"/>
      <c r="Z93" s="5"/>
      <c r="AA93" s="5"/>
      <c r="AB93" s="5"/>
    </row>
    <row r="94" customFormat="false" ht="16" hidden="false" customHeight="false" outlineLevel="0" collapsed="false">
      <c r="A94" s="36" t="s">
        <v>488</v>
      </c>
      <c r="B94" s="6" t="s">
        <v>399</v>
      </c>
      <c r="C94" s="6" t="s">
        <v>489</v>
      </c>
      <c r="D94" s="6" t="s">
        <v>490</v>
      </c>
      <c r="E94" s="6" t="s">
        <v>72</v>
      </c>
      <c r="F94" s="6"/>
      <c r="G94" s="6"/>
      <c r="H94" s="6"/>
      <c r="I94" s="6"/>
      <c r="J94" s="6"/>
      <c r="K94" s="6"/>
      <c r="L94" s="6"/>
      <c r="M94" s="6" t="s">
        <v>212</v>
      </c>
      <c r="N94" s="6" t="s">
        <v>126</v>
      </c>
      <c r="O94" s="6" t="s">
        <v>273</v>
      </c>
      <c r="P94" s="6"/>
      <c r="Q94" s="5"/>
      <c r="R94" s="5"/>
      <c r="S94" s="5"/>
      <c r="T94" s="5"/>
      <c r="U94" s="5"/>
      <c r="V94" s="5"/>
      <c r="W94" s="5"/>
      <c r="X94" s="5"/>
      <c r="Y94" s="5"/>
      <c r="Z94" s="5"/>
      <c r="AA94" s="5"/>
      <c r="AB94" s="5"/>
    </row>
    <row r="95" customFormat="false" ht="16" hidden="false" customHeight="false" outlineLevel="0" collapsed="false">
      <c r="A95" s="36" t="s">
        <v>491</v>
      </c>
      <c r="B95" s="6" t="s">
        <v>399</v>
      </c>
      <c r="C95" s="6" t="s">
        <v>492</v>
      </c>
      <c r="D95" s="6" t="s">
        <v>493</v>
      </c>
      <c r="E95" s="6" t="s">
        <v>72</v>
      </c>
      <c r="F95" s="6"/>
      <c r="G95" s="6"/>
      <c r="H95" s="6"/>
      <c r="I95" s="6"/>
      <c r="J95" s="6"/>
      <c r="K95" s="6"/>
      <c r="L95" s="6"/>
      <c r="M95" s="6" t="s">
        <v>212</v>
      </c>
      <c r="N95" s="6" t="s">
        <v>126</v>
      </c>
      <c r="O95" s="6" t="s">
        <v>238</v>
      </c>
      <c r="P95" s="6"/>
      <c r="Q95" s="5"/>
      <c r="R95" s="5"/>
      <c r="S95" s="5"/>
      <c r="T95" s="5"/>
      <c r="U95" s="5"/>
      <c r="V95" s="5"/>
      <c r="W95" s="5"/>
      <c r="X95" s="5"/>
      <c r="Y95" s="5"/>
      <c r="Z95" s="5"/>
      <c r="AA95" s="5"/>
      <c r="AB95" s="5"/>
    </row>
    <row r="96" customFormat="false" ht="16" hidden="false" customHeight="false" outlineLevel="0" collapsed="false">
      <c r="A96" s="36" t="s">
        <v>494</v>
      </c>
      <c r="B96" s="6" t="s">
        <v>399</v>
      </c>
      <c r="C96" s="6" t="s">
        <v>495</v>
      </c>
      <c r="D96" s="6" t="s">
        <v>496</v>
      </c>
      <c r="E96" s="6" t="s">
        <v>72</v>
      </c>
      <c r="F96" s="6"/>
      <c r="G96" s="6"/>
      <c r="H96" s="6"/>
      <c r="I96" s="6"/>
      <c r="J96" s="6"/>
      <c r="K96" s="6"/>
      <c r="L96" s="6"/>
      <c r="M96" s="6" t="s">
        <v>212</v>
      </c>
      <c r="N96" s="6" t="s">
        <v>126</v>
      </c>
      <c r="O96" s="6" t="s">
        <v>238</v>
      </c>
      <c r="P96" s="6"/>
      <c r="Q96" s="5"/>
      <c r="R96" s="5"/>
      <c r="S96" s="5"/>
      <c r="T96" s="5"/>
      <c r="U96" s="5"/>
      <c r="V96" s="5"/>
      <c r="W96" s="5"/>
      <c r="X96" s="5"/>
      <c r="Y96" s="5"/>
      <c r="Z96" s="5"/>
      <c r="AA96" s="5"/>
      <c r="AB96" s="5"/>
    </row>
    <row r="97" customFormat="false" ht="16" hidden="false" customHeight="false" outlineLevel="0" collapsed="false">
      <c r="A97" s="36" t="s">
        <v>497</v>
      </c>
      <c r="B97" s="6" t="s">
        <v>399</v>
      </c>
      <c r="C97" s="6" t="s">
        <v>498</v>
      </c>
      <c r="D97" s="6" t="s">
        <v>499</v>
      </c>
      <c r="E97" s="6" t="s">
        <v>72</v>
      </c>
      <c r="F97" s="6"/>
      <c r="G97" s="6"/>
      <c r="H97" s="6"/>
      <c r="I97" s="6"/>
      <c r="J97" s="6"/>
      <c r="K97" s="6"/>
      <c r="L97" s="6"/>
      <c r="M97" s="6" t="s">
        <v>212</v>
      </c>
      <c r="N97" s="6" t="s">
        <v>126</v>
      </c>
      <c r="O97" s="6" t="s">
        <v>238</v>
      </c>
      <c r="P97" s="6"/>
      <c r="Q97" s="5"/>
      <c r="R97" s="5"/>
      <c r="S97" s="5"/>
      <c r="T97" s="5"/>
      <c r="U97" s="5"/>
      <c r="V97" s="5"/>
      <c r="W97" s="5"/>
      <c r="X97" s="5"/>
      <c r="Y97" s="5"/>
      <c r="Z97" s="5"/>
      <c r="AA97" s="5"/>
      <c r="AB97" s="5"/>
    </row>
    <row r="98" customFormat="false" ht="16" hidden="false" customHeight="false" outlineLevel="0" collapsed="false">
      <c r="A98" s="36" t="s">
        <v>500</v>
      </c>
      <c r="B98" s="6" t="s">
        <v>399</v>
      </c>
      <c r="C98" s="6" t="s">
        <v>501</v>
      </c>
      <c r="D98" s="6" t="s">
        <v>502</v>
      </c>
      <c r="E98" s="6" t="s">
        <v>72</v>
      </c>
      <c r="F98" s="6"/>
      <c r="G98" s="6"/>
      <c r="H98" s="6"/>
      <c r="I98" s="6"/>
      <c r="J98" s="6"/>
      <c r="K98" s="6"/>
      <c r="L98" s="6"/>
      <c r="M98" s="6" t="s">
        <v>212</v>
      </c>
      <c r="N98" s="6" t="s">
        <v>126</v>
      </c>
      <c r="O98" s="6" t="s">
        <v>298</v>
      </c>
      <c r="P98" s="6"/>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4:P98"/>
  <mergeCells count="5">
    <mergeCell ref="A1:C1"/>
    <mergeCell ref="D1:F1"/>
    <mergeCell ref="A2:P2"/>
    <mergeCell ref="A3:F3"/>
    <mergeCell ref="G3:P3"/>
  </mergeCells>
  <conditionalFormatting sqref="E6:E98">
    <cfRule type="containsText" priority="2" operator="containsText" aboveAverage="0" equalAverage="0" bottom="0" percent="0" rank="0" text="Nicht geprüft" dxfId="3">
      <formula>NOT(ISERROR(SEARCH("Nicht geprüft",E6)))</formula>
    </cfRule>
    <cfRule type="containsText" priority="3" operator="containsText" aboveAverage="0" equalAverage="0" bottom="0" percent="0" rank="0" text="Nicht vorhanden" dxfId="4">
      <formula>NOT(ISERROR(SEARCH("Nicht vorhanden",E6)))</formula>
    </cfRule>
    <cfRule type="containsText" priority="4" operator="containsText" aboveAverage="0" equalAverage="0" bottom="0" percent="0" rank="0" text="Initial" dxfId="5">
      <formula>NOT(ISERROR(SEARCH("Initial",E6)))</formula>
    </cfRule>
    <cfRule type="containsText" priority="5" operator="containsText" aboveAverage="0" equalAverage="0" bottom="0" percent="0" rank="0" text="Begrenzt" dxfId="6">
      <formula>NOT(ISERROR(SEARCH("Begrenzt",E6)))</formula>
    </cfRule>
    <cfRule type="containsText" priority="6" operator="containsText" aboveAverage="0" equalAverage="0" bottom="0" percent="0" rank="0" text="Definiert" dxfId="7">
      <formula>NOT(ISERROR(SEARCH("Definiert",E6)))</formula>
    </cfRule>
    <cfRule type="containsText" priority="7" operator="containsText" aboveAverage="0" equalAverage="0" bottom="0" percent="0" rank="0" text="Gesteuert" dxfId="8">
      <formula>NOT(ISERROR(SEARCH("Gesteuert",E6)))</formula>
    </cfRule>
    <cfRule type="containsText" priority="8" operator="containsText" aboveAverage="0" equalAverage="0" bottom="0" percent="0" rank="0" text="Optimiert" dxfId="9">
      <formula>NOT(ISERROR(SEARCH("Optimiert",E6)))</formula>
    </cfRule>
  </conditionalFormatting>
  <conditionalFormatting sqref="I6:I98">
    <cfRule type="containsText" priority="9" operator="containsText" aboveAverage="0" equalAverage="0" bottom="0" percent="0" rank="0" text="Hoch" dxfId="4">
      <formula>NOT(ISERROR(SEARCH("Hoch",I6)))</formula>
    </cfRule>
    <cfRule type="containsText" priority="10" operator="containsText" aboveAverage="0" equalAverage="0" bottom="0" percent="0" rank="0" text="Mittel" dxfId="6">
      <formula>NOT(ISERROR(SEARCH("Mittel",I6)))</formula>
    </cfRule>
  </conditionalFormatting>
  <conditionalFormatting sqref="N6:N98">
    <cfRule type="containsText" priority="11" operator="containsText" aboveAverage="0" equalAverage="0" bottom="0" percent="0" rank="0" text="Praxisempfehlung" dxfId="6">
      <formula>NOT(ISERROR(SEARCH("Praxisempfehlung",N6)))</formula>
    </cfRule>
  </conditionalFormatting>
  <conditionalFormatting sqref="F6:F98">
    <cfRule type="containsText" priority="12" operator="containsText" aboveAverage="0" equalAverage="0" bottom="0" percent="0" rank="0" text="Nein" dxfId="3">
      <formula>NOT(ISERROR(SEARCH("Nein",F6)))</formula>
    </cfRule>
  </conditionalFormatting>
  <conditionalFormatting sqref="M6:M98">
    <cfRule type="containsText" priority="13" operator="containsText" aboveAverage="0" equalAverage="0" bottom="0" percent="0" rank="0" text="Noch nicht geprüft" dxfId="6">
      <formula>NOT(ISERROR(SEARCH("Noch nicht geprüft",M6)))</formula>
    </cfRule>
    <cfRule type="containsText" priority="14" operator="containsText" aboveAverage="0" equalAverage="0" bottom="0" percent="0" rank="0" text="Nein" dxfId="4">
      <formula>NOT(ISERROR(SEARCH("Nein",M6)))</formula>
    </cfRule>
  </conditionalFormatting>
  <dataValidations count="5">
    <dataValidation allowBlank="true" operator="between" showDropDown="false" showErrorMessage="true" showInputMessage="true" sqref="E6:E98" type="list">
      <formula1>"Nicht geprüft,Nicht vorhanden,Initial,Begrenzt,Definiert,Gesteuert,Optimiert"</formula1>
      <formula2>0</formula2>
    </dataValidation>
    <dataValidation allowBlank="true" operator="between" showDropDown="false" showErrorMessage="true" showInputMessage="true" sqref="F6:F98" type="list">
      <formula1>"Ja,Nein"</formula1>
      <formula2>0</formula2>
    </dataValidation>
    <dataValidation allowBlank="true" operator="between" showDropDown="false" showErrorMessage="true" showInputMessage="true" sqref="I6:I98" type="list">
      <formula1>"Hoch,Mittel,Niedrig"</formula1>
      <formula2>0</formula2>
    </dataValidation>
    <dataValidation allowBlank="true" operator="between" showDropDown="false" showErrorMessage="true" showInputMessage="true" sqref="M6:M98" type="list">
      <formula1>"Ja,Nein,Noch nicht geprüft"</formula1>
      <formula2>0</formula2>
    </dataValidation>
    <dataValidation allowBlank="true" operator="between" showDropDown="false" showErrorMessage="true" showInputMessage="true" sqref="N6:N98" type="list">
      <formula1>"Norm,Praxisempfehlung"</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1A1A1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60"/>
    <col collapsed="false" customWidth="true" hidden="false" outlineLevel="0" max="2" min="2" style="0" width="13.33"/>
    <col collapsed="false" customWidth="true" hidden="false" outlineLevel="0" max="3" min="3" style="0" width="14.16"/>
    <col collapsed="false" customWidth="true" hidden="false" outlineLevel="0" max="10" min="4" style="0" width="15.84"/>
  </cols>
  <sheetData>
    <row r="1" customFormat="false" ht="32" hidden="false" customHeight="true" outlineLevel="0" collapsed="false">
      <c r="A1" s="37" t="s">
        <v>503</v>
      </c>
      <c r="B1" s="37"/>
      <c r="C1" s="37"/>
      <c r="D1" s="37"/>
      <c r="E1" s="37"/>
      <c r="F1" s="37"/>
      <c r="G1" s="37"/>
      <c r="H1" s="37"/>
      <c r="I1" s="37"/>
      <c r="J1" s="37"/>
      <c r="K1" s="5"/>
      <c r="L1" s="5"/>
      <c r="M1" s="5"/>
      <c r="N1" s="5"/>
      <c r="O1" s="5"/>
      <c r="P1" s="5"/>
      <c r="Q1" s="5"/>
      <c r="R1" s="5"/>
      <c r="S1" s="5"/>
      <c r="T1" s="5"/>
      <c r="U1" s="5"/>
      <c r="V1" s="5"/>
      <c r="W1" s="5"/>
      <c r="X1" s="5"/>
      <c r="Y1" s="5"/>
      <c r="Z1" s="5"/>
      <c r="AA1" s="5"/>
      <c r="AB1" s="5"/>
    </row>
    <row r="2" customFormat="false" ht="16" hidden="false" customHeight="false" outlineLevel="0" collapsed="false">
      <c r="A2" s="6"/>
      <c r="B2" s="6"/>
      <c r="C2" s="6"/>
      <c r="D2" s="6"/>
      <c r="E2" s="6"/>
      <c r="F2" s="6"/>
      <c r="G2" s="6"/>
      <c r="H2" s="6"/>
      <c r="I2" s="6"/>
      <c r="J2" s="6"/>
      <c r="K2" s="5"/>
      <c r="L2" s="5"/>
      <c r="M2" s="5"/>
      <c r="N2" s="5"/>
      <c r="O2" s="5"/>
      <c r="P2" s="5"/>
      <c r="Q2" s="5"/>
      <c r="R2" s="5"/>
      <c r="S2" s="5"/>
      <c r="T2" s="5"/>
      <c r="U2" s="5"/>
      <c r="V2" s="5"/>
      <c r="W2" s="5"/>
      <c r="X2" s="5"/>
      <c r="Y2" s="5"/>
      <c r="Z2" s="5"/>
      <c r="AA2" s="5"/>
      <c r="AB2" s="5"/>
    </row>
    <row r="3" customFormat="false" ht="26" hidden="false" customHeight="true" outlineLevel="0" collapsed="false">
      <c r="A3" s="38" t="s">
        <v>504</v>
      </c>
      <c r="B3" s="38"/>
      <c r="C3" s="38"/>
      <c r="D3" s="38"/>
      <c r="E3" s="38"/>
      <c r="F3" s="38"/>
      <c r="G3" s="38"/>
      <c r="H3" s="38"/>
      <c r="I3" s="38"/>
      <c r="J3" s="38"/>
      <c r="K3" s="5"/>
      <c r="L3" s="5"/>
      <c r="M3" s="5"/>
      <c r="N3" s="5"/>
      <c r="O3" s="5"/>
      <c r="P3" s="5"/>
      <c r="Q3" s="5"/>
      <c r="R3" s="5"/>
      <c r="S3" s="5"/>
      <c r="T3" s="5"/>
      <c r="U3" s="5"/>
      <c r="V3" s="5"/>
      <c r="W3" s="5"/>
      <c r="X3" s="5"/>
      <c r="Y3" s="5"/>
      <c r="Z3" s="5"/>
      <c r="AA3" s="5"/>
      <c r="AB3" s="5"/>
    </row>
    <row r="4" customFormat="false" ht="17" hidden="false" customHeight="true" outlineLevel="0" collapsed="false">
      <c r="A4" s="39" t="s">
        <v>505</v>
      </c>
      <c r="B4" s="40" t="n">
        <f aca="false">IF(B12+B30=0,"",((B12+B30)-(COUNTIF('3. Kapitel 4-10'!D5:D36,"Nicht geprüft")+COUNTIF('4. Annex A'!E6:E98,"Nicht geprüft")))/(B12+B30))</f>
        <v>0</v>
      </c>
      <c r="C4" s="41" t="str">
        <f aca="false">"Bewertet: "&amp;((B12+B30)-(COUNTIF('3. Kapitel 4-10'!D5:D36,"Nicht geprüft")+COUNTIF('4. Annex A'!E6:E98,"Nicht geprüft")))&amp;" von "&amp;(B12+B30)&amp;" Zeilen (Klauseln und Controls)"</f>
        <v>Bewertet: 0 von 125 Zeilen (Klauseln und Controls)</v>
      </c>
      <c r="D4" s="41"/>
      <c r="E4" s="41"/>
      <c r="F4" s="41"/>
      <c r="G4" s="41"/>
      <c r="H4" s="41"/>
      <c r="I4" s="41"/>
      <c r="J4" s="41"/>
      <c r="K4" s="5"/>
      <c r="L4" s="5"/>
      <c r="M4" s="5"/>
      <c r="N4" s="5"/>
      <c r="O4" s="5"/>
      <c r="P4" s="5"/>
      <c r="Q4" s="5"/>
      <c r="R4" s="5"/>
      <c r="S4" s="5"/>
      <c r="T4" s="5"/>
      <c r="U4" s="5"/>
      <c r="V4" s="5"/>
      <c r="W4" s="5"/>
      <c r="X4" s="5"/>
      <c r="Y4" s="5"/>
      <c r="Z4" s="5"/>
      <c r="AA4" s="5"/>
      <c r="AB4" s="5"/>
    </row>
    <row r="5" customFormat="false" ht="44" hidden="false" customHeight="true" outlineLevel="0" collapsed="false">
      <c r="A5" s="42" t="str">
        <f aca="false">IF(B4&lt;0.5,"Das Assessment ist noch nicht weit genug fortgeschritten für eine belastbare Aussage. Bitte bewerten Sie zuerst weitere Zeilen.",IF(B14&gt;0,"Unter dem Reifegrad 'Gesteuert' "&amp;IF(B14=1,"liegt noch ","liegen noch ")&amp;B14&amp;" von "&amp;B12&amp;" Anforderungen des Managementsystems. Diese stehen einer Zertifizierung im Weg, unabhängig vom Stand der Controls.",IF(B31=0,"Die Anforderungen des Managementsystems sind erfüllt. Erklären Sie im Blatt '4. Annex A' zunächst Controls als anwendbar.","Die Anforderungen des Managementsystems sind erfüllt. Von den anwendbaren Controls haben "&amp;ROUND((B42+B43)/B31*100,1)&amp;" Prozent mindestens den Reifegrad 'Gesteuert'.")))</f>
        <v>Das Assessment ist noch nicht weit genug fortgeschritten für eine belastbare Aussage. Bitte bewerten Sie zuerst weitere Zeilen.</v>
      </c>
      <c r="B5" s="42"/>
      <c r="C5" s="42"/>
      <c r="D5" s="42"/>
      <c r="E5" s="42"/>
      <c r="F5" s="42"/>
      <c r="G5" s="42"/>
      <c r="H5" s="42"/>
      <c r="I5" s="42"/>
      <c r="J5" s="42"/>
      <c r="K5" s="5"/>
      <c r="L5" s="5"/>
      <c r="M5" s="5"/>
      <c r="N5" s="5"/>
      <c r="O5" s="5"/>
      <c r="P5" s="5"/>
      <c r="Q5" s="5"/>
      <c r="R5" s="5"/>
      <c r="S5" s="5"/>
      <c r="T5" s="5"/>
      <c r="U5" s="5"/>
      <c r="V5" s="5"/>
      <c r="W5" s="5"/>
      <c r="X5" s="5"/>
      <c r="Y5" s="5"/>
      <c r="Z5" s="5"/>
      <c r="AA5" s="5"/>
      <c r="AB5" s="5"/>
    </row>
    <row r="6" customFormat="false" ht="22" hidden="false" customHeight="true" outlineLevel="0" collapsed="false">
      <c r="A6" s="43" t="s">
        <v>506</v>
      </c>
      <c r="B6" s="43"/>
      <c r="C6" s="43"/>
      <c r="D6" s="43"/>
      <c r="E6" s="43"/>
      <c r="F6" s="43"/>
      <c r="G6" s="43"/>
      <c r="H6" s="43"/>
      <c r="I6" s="43"/>
      <c r="J6" s="43"/>
      <c r="K6" s="5"/>
      <c r="L6" s="5"/>
      <c r="M6" s="5"/>
      <c r="N6" s="5"/>
      <c r="O6" s="5"/>
      <c r="P6" s="5"/>
      <c r="Q6" s="5"/>
      <c r="R6" s="5"/>
      <c r="S6" s="5"/>
      <c r="T6" s="5"/>
      <c r="U6" s="5"/>
      <c r="V6" s="5"/>
      <c r="W6" s="5"/>
      <c r="X6" s="5"/>
      <c r="Y6" s="5"/>
      <c r="Z6" s="5"/>
      <c r="AA6" s="5"/>
      <c r="AB6" s="5"/>
    </row>
    <row r="7" customFormat="false" ht="16" hidden="false" customHeight="false" outlineLevel="0" collapsed="false">
      <c r="A7" s="6" t="s">
        <v>507</v>
      </c>
      <c r="B7" s="44" t="n">
        <f aca="false">B14</f>
        <v>32</v>
      </c>
      <c r="C7" s="41" t="s">
        <v>508</v>
      </c>
      <c r="D7" s="41"/>
      <c r="E7" s="41"/>
      <c r="F7" s="41"/>
      <c r="G7" s="41"/>
      <c r="H7" s="41"/>
      <c r="I7" s="41"/>
      <c r="J7" s="41"/>
      <c r="K7" s="5"/>
      <c r="L7" s="5"/>
      <c r="M7" s="5"/>
      <c r="N7" s="5"/>
      <c r="O7" s="5"/>
      <c r="P7" s="5"/>
      <c r="Q7" s="5"/>
      <c r="R7" s="5"/>
      <c r="S7" s="5"/>
      <c r="T7" s="5"/>
      <c r="U7" s="5"/>
      <c r="V7" s="5"/>
      <c r="W7" s="5"/>
      <c r="X7" s="5"/>
      <c r="Y7" s="5"/>
      <c r="Z7" s="5"/>
      <c r="AA7" s="5"/>
      <c r="AB7" s="5"/>
    </row>
    <row r="8" customFormat="false" ht="24" hidden="false" customHeight="true" outlineLevel="0" collapsed="false">
      <c r="A8" s="6" t="s">
        <v>509</v>
      </c>
      <c r="B8" s="44" t="n">
        <f aca="false">IF(B31=0,0,B31-B42-B43)</f>
        <v>0</v>
      </c>
      <c r="C8" s="41" t="s">
        <v>510</v>
      </c>
      <c r="D8" s="41"/>
      <c r="E8" s="41"/>
      <c r="F8" s="41"/>
      <c r="G8" s="41"/>
      <c r="H8" s="41"/>
      <c r="I8" s="41"/>
      <c r="J8" s="41"/>
      <c r="K8" s="5"/>
      <c r="L8" s="5"/>
      <c r="M8" s="5"/>
      <c r="N8" s="5"/>
      <c r="O8" s="5"/>
      <c r="P8" s="5"/>
      <c r="Q8" s="5"/>
      <c r="R8" s="5"/>
      <c r="S8" s="5"/>
      <c r="T8" s="5"/>
      <c r="U8" s="5"/>
      <c r="V8" s="5"/>
      <c r="W8" s="5"/>
      <c r="X8" s="5"/>
      <c r="Y8" s="5"/>
      <c r="Z8" s="5"/>
      <c r="AA8" s="5"/>
      <c r="AB8" s="5"/>
    </row>
    <row r="9" customFormat="false" ht="16" hidden="false" customHeight="false" outlineLevel="0" collapsed="false">
      <c r="A9" s="6" t="s">
        <v>511</v>
      </c>
      <c r="B9" s="44" t="n">
        <f aca="false">B57</f>
        <v>0</v>
      </c>
      <c r="C9" s="41" t="s">
        <v>512</v>
      </c>
      <c r="D9" s="41"/>
      <c r="E9" s="41"/>
      <c r="F9" s="41"/>
      <c r="G9" s="41"/>
      <c r="H9" s="41"/>
      <c r="I9" s="41"/>
      <c r="J9" s="41"/>
      <c r="K9" s="5"/>
      <c r="L9" s="5"/>
      <c r="M9" s="5"/>
      <c r="N9" s="5"/>
      <c r="O9" s="5"/>
      <c r="P9" s="5"/>
      <c r="Q9" s="5"/>
      <c r="R9" s="5"/>
      <c r="S9" s="5"/>
      <c r="T9" s="5"/>
      <c r="U9" s="5"/>
      <c r="V9" s="5"/>
      <c r="W9" s="5"/>
      <c r="X9" s="5"/>
      <c r="Y9" s="5"/>
      <c r="Z9" s="5"/>
      <c r="AA9" s="5"/>
      <c r="AB9" s="5"/>
    </row>
    <row r="10" customFormat="false" ht="16" hidden="false" customHeight="false" outlineLevel="0" collapsed="false">
      <c r="A10" s="6"/>
      <c r="B10" s="6"/>
      <c r="C10" s="6"/>
      <c r="D10" s="6"/>
      <c r="E10" s="6"/>
      <c r="F10" s="6"/>
      <c r="G10" s="6"/>
      <c r="H10" s="6"/>
      <c r="I10" s="6"/>
      <c r="J10" s="6"/>
      <c r="K10" s="5"/>
      <c r="L10" s="5"/>
      <c r="M10" s="5"/>
      <c r="N10" s="5"/>
      <c r="O10" s="5"/>
      <c r="P10" s="5"/>
      <c r="Q10" s="5"/>
      <c r="R10" s="5"/>
      <c r="S10" s="5"/>
      <c r="T10" s="5"/>
      <c r="U10" s="5"/>
      <c r="V10" s="5"/>
      <c r="W10" s="5"/>
      <c r="X10" s="5"/>
      <c r="Y10" s="5"/>
      <c r="Z10" s="5"/>
      <c r="AA10" s="5"/>
      <c r="AB10" s="5"/>
    </row>
    <row r="11" customFormat="false" ht="24" hidden="false" customHeight="true" outlineLevel="0" collapsed="false">
      <c r="A11" s="7" t="s">
        <v>513</v>
      </c>
      <c r="B11" s="7"/>
      <c r="C11" s="7"/>
      <c r="D11" s="7"/>
      <c r="E11" s="7"/>
      <c r="F11" s="7"/>
      <c r="G11" s="7"/>
      <c r="H11" s="7"/>
      <c r="I11" s="7"/>
      <c r="J11" s="7"/>
      <c r="K11" s="5"/>
      <c r="L11" s="5"/>
      <c r="M11" s="5"/>
      <c r="N11" s="5"/>
      <c r="O11" s="5"/>
      <c r="P11" s="5"/>
      <c r="Q11" s="5"/>
      <c r="R11" s="5"/>
      <c r="S11" s="5"/>
      <c r="T11" s="5"/>
      <c r="U11" s="5"/>
      <c r="V11" s="5"/>
      <c r="W11" s="5"/>
      <c r="X11" s="5"/>
      <c r="Y11" s="5"/>
      <c r="Z11" s="5"/>
      <c r="AA11" s="5"/>
      <c r="AB11" s="5"/>
    </row>
    <row r="12" customFormat="false" ht="16" hidden="false" customHeight="false" outlineLevel="0" collapsed="false">
      <c r="A12" s="6" t="s">
        <v>514</v>
      </c>
      <c r="B12" s="44" t="n">
        <f aca="false">COUNTA('3. Kapitel 4-10'!A5:A36)</f>
        <v>32</v>
      </c>
      <c r="C12" s="44"/>
      <c r="D12" s="6"/>
      <c r="E12" s="6"/>
      <c r="F12" s="6"/>
      <c r="G12" s="6"/>
      <c r="H12" s="6"/>
      <c r="I12" s="6"/>
      <c r="J12" s="6"/>
      <c r="K12" s="5"/>
      <c r="L12" s="5"/>
      <c r="M12" s="5"/>
      <c r="N12" s="5"/>
      <c r="O12" s="5"/>
      <c r="P12" s="5"/>
      <c r="Q12" s="5"/>
      <c r="R12" s="5"/>
      <c r="S12" s="5"/>
      <c r="T12" s="5"/>
      <c r="U12" s="5"/>
      <c r="V12" s="5"/>
      <c r="W12" s="5"/>
      <c r="X12" s="5"/>
      <c r="Y12" s="5"/>
      <c r="Z12" s="5"/>
      <c r="AA12" s="5"/>
      <c r="AB12" s="5"/>
    </row>
    <row r="13" customFormat="false" ht="16" hidden="false" customHeight="false" outlineLevel="0" collapsed="false">
      <c r="A13" s="6" t="s">
        <v>515</v>
      </c>
      <c r="B13" s="44" t="n">
        <f aca="false">COUNTIF('3. Kapitel 4-10'!D5:D36,"Gesteuert")+COUNTIF('3. Kapitel 4-10'!D5:D36,"Optimiert")</f>
        <v>0</v>
      </c>
      <c r="C13" s="44"/>
      <c r="D13" s="6"/>
      <c r="E13" s="6"/>
      <c r="F13" s="6"/>
      <c r="G13" s="6"/>
      <c r="H13" s="6"/>
      <c r="I13" s="6"/>
      <c r="J13" s="6"/>
      <c r="K13" s="5"/>
      <c r="L13" s="5"/>
      <c r="M13" s="5"/>
      <c r="N13" s="5"/>
      <c r="O13" s="5"/>
      <c r="P13" s="5"/>
      <c r="Q13" s="5"/>
      <c r="R13" s="5"/>
      <c r="S13" s="5"/>
      <c r="T13" s="5"/>
      <c r="U13" s="5"/>
      <c r="V13" s="5"/>
      <c r="W13" s="5"/>
      <c r="X13" s="5"/>
      <c r="Y13" s="5"/>
      <c r="Z13" s="5"/>
      <c r="AA13" s="5"/>
      <c r="AB13" s="5"/>
    </row>
    <row r="14" customFormat="false" ht="16" hidden="false" customHeight="false" outlineLevel="0" collapsed="false">
      <c r="A14" s="6" t="s">
        <v>516</v>
      </c>
      <c r="B14" s="44" t="n">
        <f aca="false">B12-B13</f>
        <v>32</v>
      </c>
      <c r="C14" s="44"/>
      <c r="D14" s="6"/>
      <c r="E14" s="6"/>
      <c r="F14" s="6"/>
      <c r="G14" s="6"/>
      <c r="H14" s="6"/>
      <c r="I14" s="6"/>
      <c r="J14" s="6"/>
      <c r="K14" s="5"/>
      <c r="L14" s="5"/>
      <c r="M14" s="5"/>
      <c r="N14" s="5"/>
      <c r="O14" s="5"/>
      <c r="P14" s="5"/>
      <c r="Q14" s="5"/>
      <c r="R14" s="5"/>
      <c r="S14" s="5"/>
      <c r="T14" s="5"/>
      <c r="U14" s="5"/>
      <c r="V14" s="5"/>
      <c r="W14" s="5"/>
      <c r="X14" s="5"/>
      <c r="Y14" s="5"/>
      <c r="Z14" s="5"/>
      <c r="AA14" s="5"/>
      <c r="AB14" s="5"/>
    </row>
    <row r="15" customFormat="false" ht="16" hidden="false" customHeight="false" outlineLevel="0" collapsed="false">
      <c r="A15" s="6" t="s">
        <v>517</v>
      </c>
      <c r="B15" s="44" t="n">
        <f aca="false">COUNTIFS('3. Kapitel 4-10'!K5:K36,"Potenzielle Major NC",'3. Kapitel 4-10'!D5:D36,"&lt;&gt;Gesteuert",'3. Kapitel 4-10'!D5:D36,"&lt;&gt;Optimiert")</f>
        <v>0</v>
      </c>
      <c r="C15" s="44"/>
      <c r="D15" s="6"/>
      <c r="E15" s="6"/>
      <c r="F15" s="6"/>
      <c r="G15" s="6"/>
      <c r="H15" s="6"/>
      <c r="I15" s="6"/>
      <c r="J15" s="6"/>
      <c r="K15" s="5"/>
      <c r="L15" s="5"/>
      <c r="M15" s="5"/>
      <c r="N15" s="5"/>
      <c r="O15" s="5"/>
      <c r="P15" s="5"/>
      <c r="Q15" s="5"/>
      <c r="R15" s="5"/>
      <c r="S15" s="5"/>
      <c r="T15" s="5"/>
      <c r="U15" s="5"/>
      <c r="V15" s="5"/>
      <c r="W15" s="5"/>
      <c r="X15" s="5"/>
      <c r="Y15" s="5"/>
      <c r="Z15" s="5"/>
      <c r="AA15" s="5"/>
      <c r="AB15" s="5"/>
    </row>
    <row r="16" customFormat="false" ht="30" hidden="false" customHeight="true" outlineLevel="0" collapsed="false">
      <c r="A16" s="6" t="s">
        <v>518</v>
      </c>
      <c r="B16" s="44" t="n">
        <f aca="false">COUNTIFS('3. Kapitel 4-10'!K5:K36,"Potenzielle Minor NC",'3. Kapitel 4-10'!D5:D36,"&lt;&gt;Gesteuert",'3. Kapitel 4-10'!D5:D36,"&lt;&gt;Optimiert")</f>
        <v>0</v>
      </c>
      <c r="C16" s="44"/>
      <c r="D16" s="6"/>
      <c r="E16" s="6"/>
      <c r="F16" s="6"/>
      <c r="G16" s="6"/>
      <c r="H16" s="6"/>
      <c r="I16" s="6"/>
      <c r="J16" s="6"/>
      <c r="K16" s="5"/>
      <c r="L16" s="5"/>
      <c r="M16" s="5"/>
      <c r="N16" s="5"/>
      <c r="O16" s="5"/>
      <c r="P16" s="5"/>
      <c r="Q16" s="5"/>
      <c r="R16" s="5"/>
      <c r="S16" s="5"/>
      <c r="T16" s="5"/>
      <c r="U16" s="5"/>
      <c r="V16" s="5"/>
      <c r="W16" s="5"/>
      <c r="X16" s="5"/>
      <c r="Y16" s="5"/>
      <c r="Z16" s="5"/>
      <c r="AA16" s="5"/>
      <c r="AB16" s="5"/>
    </row>
    <row r="17" customFormat="false" ht="16" hidden="false" customHeight="true" outlineLevel="0" collapsed="false">
      <c r="A17" s="39" t="s">
        <v>519</v>
      </c>
      <c r="B17" s="45" t="str">
        <f aca="false">IF(OR(B14&gt;0,B15&gt;0),"Nicht zertifizierungsreif",IF(B16&gt;0,"Bedingt zertifizierungsreif","Zertifizierungsreif"))</f>
        <v>Nicht zertifizierungsreif</v>
      </c>
      <c r="C17" s="44"/>
      <c r="D17" s="6"/>
      <c r="E17" s="6"/>
      <c r="F17" s="6"/>
      <c r="G17" s="6"/>
      <c r="H17" s="6"/>
      <c r="I17" s="6"/>
      <c r="J17" s="6"/>
      <c r="K17" s="5"/>
      <c r="L17" s="5"/>
      <c r="M17" s="5"/>
      <c r="N17" s="5"/>
      <c r="O17" s="5"/>
      <c r="P17" s="5"/>
      <c r="Q17" s="5"/>
      <c r="R17" s="5"/>
      <c r="S17" s="5"/>
      <c r="T17" s="5"/>
      <c r="U17" s="5"/>
      <c r="V17" s="5"/>
      <c r="W17" s="5"/>
      <c r="X17" s="5"/>
      <c r="Y17" s="5"/>
      <c r="Z17" s="5"/>
      <c r="AA17" s="5"/>
      <c r="AB17" s="5"/>
    </row>
    <row r="18" customFormat="false" ht="16" hidden="false" customHeight="true" outlineLevel="0" collapsed="false">
      <c r="A18" s="6"/>
      <c r="B18" s="44"/>
      <c r="C18" s="44"/>
      <c r="D18" s="6"/>
      <c r="E18" s="6"/>
      <c r="F18" s="6"/>
      <c r="G18" s="6"/>
      <c r="H18" s="6"/>
      <c r="I18" s="6"/>
      <c r="J18" s="6"/>
      <c r="K18" s="5"/>
      <c r="L18" s="5"/>
      <c r="M18" s="5"/>
      <c r="N18" s="5"/>
      <c r="O18" s="5"/>
      <c r="P18" s="5"/>
      <c r="Q18" s="5"/>
      <c r="R18" s="5"/>
      <c r="S18" s="5"/>
      <c r="T18" s="5"/>
      <c r="U18" s="5"/>
      <c r="V18" s="5"/>
      <c r="W18" s="5"/>
      <c r="X18" s="5"/>
      <c r="Y18" s="5"/>
      <c r="Z18" s="5"/>
      <c r="AA18" s="5"/>
      <c r="AB18" s="5"/>
    </row>
    <row r="19" customFormat="false" ht="32" hidden="false" customHeight="true" outlineLevel="0" collapsed="false">
      <c r="A19" s="31" t="s">
        <v>53</v>
      </c>
      <c r="B19" s="46" t="s">
        <v>520</v>
      </c>
      <c r="C19" s="46" t="s">
        <v>521</v>
      </c>
      <c r="D19" s="31" t="s">
        <v>71</v>
      </c>
      <c r="E19" s="31"/>
      <c r="F19" s="31"/>
      <c r="G19" s="31"/>
      <c r="H19" s="31"/>
      <c r="I19" s="31"/>
      <c r="J19" s="31"/>
      <c r="K19" s="5"/>
      <c r="L19" s="5"/>
      <c r="M19" s="5"/>
      <c r="N19" s="5"/>
      <c r="O19" s="5"/>
      <c r="P19" s="5"/>
      <c r="Q19" s="5"/>
      <c r="R19" s="5"/>
      <c r="S19" s="5"/>
      <c r="T19" s="5"/>
      <c r="U19" s="5"/>
      <c r="V19" s="5"/>
      <c r="W19" s="5"/>
      <c r="X19" s="5"/>
      <c r="Y19" s="5"/>
      <c r="Z19" s="5"/>
      <c r="AA19" s="5"/>
      <c r="AB19" s="5"/>
    </row>
    <row r="20" customFormat="false" ht="16" hidden="false" customHeight="true" outlineLevel="0" collapsed="false">
      <c r="A20" s="6" t="str">
        <f aca="false">'2. Bewertungsskala'!A4</f>
        <v>Nicht geprüft</v>
      </c>
      <c r="B20" s="44" t="n">
        <f aca="false">COUNTIF('3. Kapitel 4-10'!$D$5:$D$36,$A20)</f>
        <v>32</v>
      </c>
      <c r="C20" s="47" t="n">
        <f aca="false">IF($B$12=0,"",B20/$B$12)</f>
        <v>1</v>
      </c>
      <c r="D20" s="48" t="n">
        <f aca="false">'2. Bewertungsskala'!C4</f>
        <v>0</v>
      </c>
      <c r="E20" s="48"/>
      <c r="F20" s="48"/>
      <c r="G20" s="48"/>
      <c r="H20" s="48"/>
      <c r="I20" s="48"/>
      <c r="J20" s="48"/>
      <c r="K20" s="5"/>
      <c r="L20" s="5"/>
      <c r="M20" s="5"/>
      <c r="N20" s="5"/>
      <c r="O20" s="5"/>
      <c r="P20" s="5"/>
      <c r="Q20" s="5"/>
      <c r="R20" s="5"/>
      <c r="S20" s="5"/>
      <c r="T20" s="5"/>
      <c r="U20" s="5"/>
      <c r="V20" s="5"/>
      <c r="W20" s="5"/>
      <c r="X20" s="5"/>
      <c r="Y20" s="5"/>
      <c r="Z20" s="5"/>
      <c r="AA20" s="5"/>
      <c r="AB20" s="5"/>
    </row>
    <row r="21" customFormat="false" ht="16" hidden="false" customHeight="true" outlineLevel="0" collapsed="false">
      <c r="A21" s="6" t="str">
        <f aca="false">'2. Bewertungsskala'!A5</f>
        <v>Nicht vorhanden</v>
      </c>
      <c r="B21" s="44" t="n">
        <f aca="false">COUNTIF('3. Kapitel 4-10'!$D$5:$D$36,$A21)</f>
        <v>0</v>
      </c>
      <c r="C21" s="47" t="n">
        <f aca="false">IF($B$12=0,"",B21/$B$12)</f>
        <v>0</v>
      </c>
      <c r="D21" s="48" t="str">
        <f aca="false">'2. Bewertungsskala'!C5</f>
        <v>Niemand im Unternehmen ist dafür zuständig, es existiert nichts dazu.</v>
      </c>
      <c r="E21" s="48"/>
      <c r="F21" s="48"/>
      <c r="G21" s="48"/>
      <c r="H21" s="48"/>
      <c r="I21" s="48"/>
      <c r="J21" s="48"/>
      <c r="K21" s="5"/>
      <c r="L21" s="5"/>
      <c r="M21" s="5"/>
      <c r="N21" s="5"/>
      <c r="O21" s="5"/>
      <c r="P21" s="5"/>
      <c r="Q21" s="5"/>
      <c r="R21" s="5"/>
      <c r="S21" s="5"/>
      <c r="T21" s="5"/>
      <c r="U21" s="5"/>
      <c r="V21" s="5"/>
      <c r="W21" s="5"/>
      <c r="X21" s="5"/>
      <c r="Y21" s="5"/>
      <c r="Z21" s="5"/>
      <c r="AA21" s="5"/>
      <c r="AB21" s="5"/>
    </row>
    <row r="22" customFormat="false" ht="22" hidden="false" customHeight="true" outlineLevel="0" collapsed="false">
      <c r="A22" s="6" t="str">
        <f aca="false">'2. Bewertungsskala'!A6</f>
        <v>Initial</v>
      </c>
      <c r="B22" s="44" t="n">
        <f aca="false">COUNTIF('3. Kapitel 4-10'!$D$5:$D$36,$A22)</f>
        <v>0</v>
      </c>
      <c r="C22" s="47" t="n">
        <f aca="false">IF($B$12=0,"",B22/$B$12)</f>
        <v>0</v>
      </c>
      <c r="D22" s="48" t="str">
        <f aca="false">'2. Bewertungsskala'!C6</f>
        <v>Es wird gemacht, aber nur mündlich geregelt und von einzelnen Personen getragen.</v>
      </c>
      <c r="E22" s="48"/>
      <c r="F22" s="48"/>
      <c r="G22" s="48"/>
      <c r="H22" s="48"/>
      <c r="I22" s="48"/>
      <c r="J22" s="48"/>
      <c r="K22" s="5"/>
      <c r="L22" s="5"/>
      <c r="M22" s="5"/>
      <c r="N22" s="5"/>
      <c r="O22" s="5"/>
      <c r="P22" s="5"/>
      <c r="Q22" s="5"/>
      <c r="R22" s="5"/>
      <c r="S22" s="5"/>
      <c r="T22" s="5"/>
      <c r="U22" s="5"/>
      <c r="V22" s="5"/>
      <c r="W22" s="5"/>
      <c r="X22" s="5"/>
      <c r="Y22" s="5"/>
      <c r="Z22" s="5"/>
      <c r="AA22" s="5"/>
      <c r="AB22" s="5"/>
    </row>
    <row r="23" customFormat="false" ht="16" hidden="false" customHeight="true" outlineLevel="0" collapsed="false">
      <c r="A23" s="6" t="str">
        <f aca="false">'2. Bewertungsskala'!A7</f>
        <v>Begrenzt</v>
      </c>
      <c r="B23" s="44" t="n">
        <f aca="false">COUNTIF('3. Kapitel 4-10'!$D$5:$D$36,$A23)</f>
        <v>0</v>
      </c>
      <c r="C23" s="47" t="n">
        <f aca="false">IF($B$12=0,"",B23/$B$12)</f>
        <v>0</v>
      </c>
      <c r="D23" s="48" t="str">
        <f aca="false">'2. Bewertungsskala'!C7</f>
        <v>Es gibt etwas Schriftliches, aber es ist unvollständig oder gilt nur für Teile des Unternehmens.</v>
      </c>
      <c r="E23" s="48"/>
      <c r="F23" s="48"/>
      <c r="G23" s="48"/>
      <c r="H23" s="48"/>
      <c r="I23" s="48"/>
      <c r="J23" s="48"/>
      <c r="K23" s="5"/>
      <c r="L23" s="5"/>
      <c r="M23" s="5"/>
      <c r="N23" s="5"/>
      <c r="O23" s="5"/>
      <c r="P23" s="5"/>
      <c r="Q23" s="5"/>
      <c r="R23" s="5"/>
      <c r="S23" s="5"/>
      <c r="T23" s="5"/>
      <c r="U23" s="5"/>
      <c r="V23" s="5"/>
      <c r="W23" s="5"/>
      <c r="X23" s="5"/>
      <c r="Y23" s="5"/>
      <c r="Z23" s="5"/>
      <c r="AA23" s="5"/>
      <c r="AB23" s="5"/>
    </row>
    <row r="24" customFormat="false" ht="16" hidden="false" customHeight="false" outlineLevel="0" collapsed="false">
      <c r="A24" s="6" t="str">
        <f aca="false">'2. Bewertungsskala'!A8</f>
        <v>Definiert</v>
      </c>
      <c r="B24" s="44" t="n">
        <f aca="false">COUNTIF('3. Kapitel 4-10'!$D$5:$D$36,$A24)</f>
        <v>0</v>
      </c>
      <c r="C24" s="47" t="n">
        <f aca="false">IF($B$12=0,"",B24/$B$12)</f>
        <v>0</v>
      </c>
      <c r="D24" s="48" t="str">
        <f aca="false">'2. Bewertungsskala'!C8</f>
        <v>Schriftlich geregelt, freigegeben und allen Betroffenen bekannt. Wird aber nicht systematisch überprüft.</v>
      </c>
      <c r="E24" s="48"/>
      <c r="F24" s="48"/>
      <c r="G24" s="48"/>
      <c r="H24" s="48"/>
      <c r="I24" s="48"/>
      <c r="J24" s="48"/>
      <c r="K24" s="5"/>
      <c r="L24" s="5"/>
      <c r="M24" s="5"/>
      <c r="N24" s="5"/>
      <c r="O24" s="5"/>
      <c r="P24" s="5"/>
      <c r="Q24" s="5"/>
      <c r="R24" s="5"/>
      <c r="S24" s="5"/>
      <c r="T24" s="5"/>
      <c r="U24" s="5"/>
      <c r="V24" s="5"/>
      <c r="W24" s="5"/>
      <c r="X24" s="5"/>
      <c r="Y24" s="5"/>
      <c r="Z24" s="5"/>
      <c r="AA24" s="5"/>
      <c r="AB24" s="5"/>
    </row>
    <row r="25" customFormat="false" ht="16" hidden="false" customHeight="false" outlineLevel="0" collapsed="false">
      <c r="A25" s="6" t="str">
        <f aca="false">'2. Bewertungsskala'!A9</f>
        <v>Gesteuert</v>
      </c>
      <c r="B25" s="44" t="n">
        <f aca="false">COUNTIF('3. Kapitel 4-10'!$D$5:$D$36,$A25)</f>
        <v>0</v>
      </c>
      <c r="C25" s="47" t="n">
        <f aca="false">IF($B$12=0,"",B25/$B$12)</f>
        <v>0</v>
      </c>
      <c r="D25" s="48" t="str">
        <f aca="false">'2. Bewertungsskala'!C9</f>
        <v>Läuft im Alltag, Zuständigkeiten sind klar, es wird regelmäßig überprüft.</v>
      </c>
      <c r="E25" s="48"/>
      <c r="F25" s="48"/>
      <c r="G25" s="48"/>
      <c r="H25" s="48"/>
      <c r="I25" s="48"/>
      <c r="J25" s="48"/>
      <c r="K25" s="5"/>
      <c r="L25" s="5"/>
      <c r="M25" s="5"/>
      <c r="N25" s="5"/>
      <c r="O25" s="5"/>
      <c r="P25" s="5"/>
      <c r="Q25" s="5"/>
      <c r="R25" s="5"/>
      <c r="S25" s="5"/>
      <c r="T25" s="5"/>
      <c r="U25" s="5"/>
      <c r="V25" s="5"/>
      <c r="W25" s="5"/>
      <c r="X25" s="5"/>
      <c r="Y25" s="5"/>
      <c r="Z25" s="5"/>
      <c r="AA25" s="5"/>
      <c r="AB25" s="5"/>
    </row>
    <row r="26" customFormat="false" ht="24" hidden="false" customHeight="true" outlineLevel="0" collapsed="false">
      <c r="A26" s="6" t="str">
        <f aca="false">'2. Bewertungsskala'!A10</f>
        <v>Optimiert</v>
      </c>
      <c r="B26" s="44" t="n">
        <f aca="false">COUNTIF('3. Kapitel 4-10'!$D$5:$D$36,$A26)</f>
        <v>0</v>
      </c>
      <c r="C26" s="47" t="n">
        <f aca="false">IF($B$12=0,"",B26/$B$12)</f>
        <v>0</v>
      </c>
      <c r="D26" s="48" t="str">
        <f aca="false">'2. Bewertungsskala'!C10</f>
        <v>Zusätzlich wird die Wirksamkeit mit Kennzahlen gemessen und nachgesteuert.</v>
      </c>
      <c r="E26" s="48"/>
      <c r="F26" s="48"/>
      <c r="G26" s="48"/>
      <c r="H26" s="48"/>
      <c r="I26" s="48"/>
      <c r="J26" s="48"/>
      <c r="K26" s="5"/>
      <c r="L26" s="5"/>
      <c r="M26" s="5"/>
      <c r="N26" s="5"/>
      <c r="O26" s="5"/>
      <c r="P26" s="5"/>
      <c r="Q26" s="5"/>
      <c r="R26" s="5"/>
      <c r="S26" s="5"/>
      <c r="T26" s="5"/>
      <c r="U26" s="5"/>
      <c r="V26" s="5"/>
      <c r="W26" s="5"/>
      <c r="X26" s="5"/>
      <c r="Y26" s="5"/>
      <c r="Z26" s="5"/>
      <c r="AA26" s="5"/>
      <c r="AB26" s="5"/>
    </row>
    <row r="27" customFormat="false" ht="16" hidden="false" customHeight="false" outlineLevel="0" collapsed="false">
      <c r="A27" s="49" t="s">
        <v>522</v>
      </c>
      <c r="B27" s="50" t="n">
        <f aca="false">SUM(B20:B26)</f>
        <v>32</v>
      </c>
      <c r="C27" s="51" t="str">
        <f aca="false">IF(B27=B12,"OK","Abweichung")</f>
        <v>OK</v>
      </c>
      <c r="D27" s="6"/>
      <c r="E27" s="6"/>
      <c r="F27" s="6"/>
      <c r="G27" s="6"/>
      <c r="H27" s="6"/>
      <c r="I27" s="6"/>
      <c r="J27" s="6"/>
      <c r="K27" s="5"/>
      <c r="L27" s="5"/>
      <c r="M27" s="5"/>
      <c r="N27" s="5"/>
      <c r="O27" s="5"/>
      <c r="P27" s="5"/>
      <c r="Q27" s="5"/>
      <c r="R27" s="5"/>
      <c r="S27" s="5"/>
      <c r="T27" s="5"/>
      <c r="U27" s="5"/>
      <c r="V27" s="5"/>
      <c r="W27" s="5"/>
      <c r="X27" s="5"/>
      <c r="Y27" s="5"/>
      <c r="Z27" s="5"/>
      <c r="AA27" s="5"/>
      <c r="AB27" s="5"/>
    </row>
    <row r="28" customFormat="false" ht="22" hidden="false" customHeight="true" outlineLevel="0" collapsed="false">
      <c r="A28" s="6"/>
      <c r="B28" s="44"/>
      <c r="C28" s="44"/>
      <c r="D28" s="6"/>
      <c r="E28" s="6"/>
      <c r="F28" s="6"/>
      <c r="G28" s="6"/>
      <c r="H28" s="6"/>
      <c r="I28" s="6"/>
      <c r="J28" s="6"/>
      <c r="K28" s="5"/>
      <c r="L28" s="5"/>
      <c r="M28" s="5"/>
      <c r="N28" s="5"/>
      <c r="O28" s="5"/>
      <c r="P28" s="5"/>
      <c r="Q28" s="5"/>
      <c r="R28" s="5"/>
      <c r="S28" s="5"/>
      <c r="T28" s="5"/>
      <c r="U28" s="5"/>
      <c r="V28" s="5"/>
      <c r="W28" s="5"/>
      <c r="X28" s="5"/>
      <c r="Y28" s="5"/>
      <c r="Z28" s="5"/>
      <c r="AA28" s="5"/>
      <c r="AB28" s="5"/>
    </row>
    <row r="29" customFormat="false" ht="24" hidden="false" customHeight="true" outlineLevel="0" collapsed="false">
      <c r="A29" s="7" t="s">
        <v>523</v>
      </c>
      <c r="B29" s="7"/>
      <c r="C29" s="7"/>
      <c r="D29" s="7"/>
      <c r="E29" s="7"/>
      <c r="F29" s="7"/>
      <c r="G29" s="7"/>
      <c r="H29" s="7"/>
      <c r="I29" s="7"/>
      <c r="J29" s="7"/>
      <c r="K29" s="5"/>
      <c r="L29" s="5"/>
      <c r="M29" s="5"/>
      <c r="N29" s="5"/>
      <c r="O29" s="5"/>
      <c r="P29" s="5"/>
      <c r="Q29" s="5"/>
      <c r="R29" s="5"/>
      <c r="S29" s="5"/>
      <c r="T29" s="5"/>
      <c r="U29" s="5"/>
      <c r="V29" s="5"/>
      <c r="W29" s="5"/>
      <c r="X29" s="5"/>
      <c r="Y29" s="5"/>
      <c r="Z29" s="5"/>
      <c r="AA29" s="5"/>
      <c r="AB29" s="5"/>
    </row>
    <row r="30" customFormat="false" ht="16" hidden="false" customHeight="false" outlineLevel="0" collapsed="false">
      <c r="A30" s="6" t="s">
        <v>524</v>
      </c>
      <c r="B30" s="44" t="n">
        <f aca="false">COUNTA('4. Annex A'!A6:A98)</f>
        <v>93</v>
      </c>
      <c r="C30" s="44"/>
      <c r="D30" s="6"/>
      <c r="E30" s="6"/>
      <c r="F30" s="6"/>
      <c r="G30" s="6"/>
      <c r="H30" s="6"/>
      <c r="I30" s="6"/>
      <c r="J30" s="6"/>
      <c r="K30" s="5"/>
      <c r="L30" s="5"/>
      <c r="M30" s="5"/>
      <c r="N30" s="5"/>
      <c r="O30" s="5"/>
      <c r="P30" s="5"/>
      <c r="Q30" s="5"/>
      <c r="R30" s="5"/>
      <c r="S30" s="5"/>
      <c r="T30" s="5"/>
      <c r="U30" s="5"/>
      <c r="V30" s="5"/>
      <c r="W30" s="5"/>
      <c r="X30" s="5"/>
      <c r="Y30" s="5"/>
      <c r="Z30" s="5"/>
      <c r="AA30" s="5"/>
      <c r="AB30" s="5"/>
    </row>
    <row r="31" customFormat="false" ht="16" hidden="false" customHeight="false" outlineLevel="0" collapsed="false">
      <c r="A31" s="6" t="s">
        <v>525</v>
      </c>
      <c r="B31" s="44" t="n">
        <f aca="false">COUNTIF('4. Annex A'!F6:F98,"Ja")</f>
        <v>0</v>
      </c>
      <c r="C31" s="44"/>
      <c r="D31" s="6"/>
      <c r="E31" s="6"/>
      <c r="F31" s="6"/>
      <c r="G31" s="6"/>
      <c r="H31" s="6"/>
      <c r="I31" s="6"/>
      <c r="J31" s="6"/>
      <c r="K31" s="5"/>
      <c r="L31" s="5"/>
      <c r="M31" s="5"/>
      <c r="N31" s="5"/>
      <c r="O31" s="5"/>
      <c r="P31" s="5"/>
      <c r="Q31" s="5"/>
      <c r="R31" s="5"/>
      <c r="S31" s="5"/>
      <c r="T31" s="5"/>
      <c r="U31" s="5"/>
      <c r="V31" s="5"/>
      <c r="W31" s="5"/>
      <c r="X31" s="5"/>
      <c r="Y31" s="5"/>
      <c r="Z31" s="5"/>
      <c r="AA31" s="5"/>
      <c r="AB31" s="5"/>
    </row>
    <row r="32" customFormat="false" ht="16" hidden="false" customHeight="false" outlineLevel="0" collapsed="false">
      <c r="A32" s="6" t="s">
        <v>526</v>
      </c>
      <c r="B32" s="44" t="n">
        <f aca="false">COUNTIF('4. Annex A'!F6:F98,"Nein")</f>
        <v>0</v>
      </c>
      <c r="C32" s="44"/>
      <c r="D32" s="6"/>
      <c r="E32" s="6"/>
      <c r="F32" s="6"/>
      <c r="G32" s="6"/>
      <c r="H32" s="6"/>
      <c r="I32" s="6"/>
      <c r="J32" s="6"/>
      <c r="K32" s="5"/>
      <c r="L32" s="5"/>
      <c r="M32" s="5"/>
      <c r="N32" s="5"/>
      <c r="O32" s="5"/>
      <c r="P32" s="5"/>
      <c r="Q32" s="5"/>
      <c r="R32" s="5"/>
      <c r="S32" s="5"/>
      <c r="T32" s="5"/>
      <c r="U32" s="5"/>
      <c r="V32" s="5"/>
      <c r="W32" s="5"/>
      <c r="X32" s="5"/>
      <c r="Y32" s="5"/>
      <c r="Z32" s="5"/>
      <c r="AA32" s="5"/>
      <c r="AB32" s="5"/>
    </row>
    <row r="33" customFormat="false" ht="30" hidden="false" customHeight="true" outlineLevel="0" collapsed="false">
      <c r="A33" s="6" t="s">
        <v>527</v>
      </c>
      <c r="B33" s="44" t="n">
        <f aca="false">B30-B31-B32</f>
        <v>93</v>
      </c>
      <c r="C33" s="44"/>
      <c r="D33" s="6"/>
      <c r="E33" s="6"/>
      <c r="F33" s="6"/>
      <c r="G33" s="6"/>
      <c r="H33" s="6"/>
      <c r="I33" s="6"/>
      <c r="J33" s="6"/>
      <c r="K33" s="5"/>
      <c r="L33" s="5"/>
      <c r="M33" s="5"/>
      <c r="N33" s="5"/>
      <c r="O33" s="5"/>
      <c r="P33" s="5"/>
      <c r="Q33" s="5"/>
      <c r="R33" s="5"/>
      <c r="S33" s="5"/>
      <c r="T33" s="5"/>
      <c r="U33" s="5"/>
      <c r="V33" s="5"/>
      <c r="W33" s="5"/>
      <c r="X33" s="5"/>
      <c r="Y33" s="5"/>
      <c r="Z33" s="5"/>
      <c r="AA33" s="5"/>
      <c r="AB33" s="5"/>
    </row>
    <row r="34" customFormat="false" ht="16" hidden="false" customHeight="true" outlineLevel="0" collapsed="false">
      <c r="A34" s="6" t="s">
        <v>528</v>
      </c>
      <c r="B34" s="44" t="n">
        <f aca="false">COUNTIFS('4. Annex A'!F6:F98,"Ja",'4. Annex A'!M6:M98,"&lt;&gt;Ja")</f>
        <v>0</v>
      </c>
      <c r="C34" s="44"/>
      <c r="D34" s="6"/>
      <c r="E34" s="6"/>
      <c r="F34" s="6"/>
      <c r="G34" s="6"/>
      <c r="H34" s="6"/>
      <c r="I34" s="6"/>
      <c r="J34" s="6"/>
      <c r="K34" s="5"/>
      <c r="L34" s="5"/>
      <c r="M34" s="5"/>
      <c r="N34" s="5"/>
      <c r="O34" s="5"/>
      <c r="P34" s="5"/>
      <c r="Q34" s="5"/>
      <c r="R34" s="5"/>
      <c r="S34" s="5"/>
      <c r="T34" s="5"/>
      <c r="U34" s="5"/>
      <c r="V34" s="5"/>
      <c r="W34" s="5"/>
      <c r="X34" s="5"/>
      <c r="Y34" s="5"/>
      <c r="Z34" s="5"/>
      <c r="AA34" s="5"/>
      <c r="AB34" s="5"/>
    </row>
    <row r="35" customFormat="false" ht="16" hidden="false" customHeight="true" outlineLevel="0" collapsed="false">
      <c r="A35" s="6"/>
      <c r="B35" s="44"/>
      <c r="C35" s="44"/>
      <c r="D35" s="6"/>
      <c r="E35" s="6"/>
      <c r="F35" s="6"/>
      <c r="G35" s="6"/>
      <c r="H35" s="6"/>
      <c r="I35" s="6"/>
      <c r="J35" s="6"/>
      <c r="K35" s="5"/>
      <c r="L35" s="5"/>
      <c r="M35" s="5"/>
      <c r="N35" s="5"/>
      <c r="O35" s="5"/>
      <c r="P35" s="5"/>
      <c r="Q35" s="5"/>
      <c r="R35" s="5"/>
      <c r="S35" s="5"/>
      <c r="T35" s="5"/>
      <c r="U35" s="5"/>
      <c r="V35" s="5"/>
      <c r="W35" s="5"/>
      <c r="X35" s="5"/>
      <c r="Y35" s="5"/>
      <c r="Z35" s="5"/>
      <c r="AA35" s="5"/>
      <c r="AB35" s="5"/>
    </row>
    <row r="36" customFormat="false" ht="32" hidden="false" customHeight="true" outlineLevel="0" collapsed="false">
      <c r="A36" s="31" t="s">
        <v>53</v>
      </c>
      <c r="B36" s="46" t="s">
        <v>520</v>
      </c>
      <c r="C36" s="46" t="s">
        <v>521</v>
      </c>
      <c r="D36" s="31" t="s">
        <v>71</v>
      </c>
      <c r="E36" s="31"/>
      <c r="F36" s="31"/>
      <c r="G36" s="31"/>
      <c r="H36" s="31"/>
      <c r="I36" s="31"/>
      <c r="J36" s="31"/>
      <c r="K36" s="5"/>
      <c r="L36" s="5"/>
      <c r="M36" s="5"/>
      <c r="N36" s="5"/>
      <c r="O36" s="5"/>
      <c r="P36" s="5"/>
      <c r="Q36" s="5"/>
      <c r="R36" s="5"/>
      <c r="S36" s="5"/>
      <c r="T36" s="5"/>
      <c r="U36" s="5"/>
      <c r="V36" s="5"/>
      <c r="W36" s="5"/>
      <c r="X36" s="5"/>
      <c r="Y36" s="5"/>
      <c r="Z36" s="5"/>
      <c r="AA36" s="5"/>
      <c r="AB36" s="5"/>
    </row>
    <row r="37" customFormat="false" ht="16" hidden="false" customHeight="true" outlineLevel="0" collapsed="false">
      <c r="A37" s="6" t="str">
        <f aca="false">'2. Bewertungsskala'!A4</f>
        <v>Nicht geprüft</v>
      </c>
      <c r="B37" s="44" t="n">
        <f aca="false">COUNTIFS('4. Annex A'!$F$6:$F$98,"Ja",'4. Annex A'!$E$6:$E$98,$A37)</f>
        <v>0</v>
      </c>
      <c r="C37" s="47" t="str">
        <f aca="false">IF($B$31=0,"",B37/$B$31)</f>
        <v/>
      </c>
      <c r="D37" s="48" t="n">
        <f aca="false">'2. Bewertungsskala'!C4</f>
        <v>0</v>
      </c>
      <c r="E37" s="48"/>
      <c r="F37" s="48"/>
      <c r="G37" s="48"/>
      <c r="H37" s="48"/>
      <c r="I37" s="48"/>
      <c r="J37" s="48"/>
      <c r="K37" s="5"/>
      <c r="L37" s="5"/>
      <c r="M37" s="5"/>
      <c r="N37" s="5"/>
      <c r="O37" s="5"/>
      <c r="P37" s="5"/>
      <c r="Q37" s="5"/>
      <c r="R37" s="5"/>
      <c r="S37" s="5"/>
      <c r="T37" s="5"/>
      <c r="U37" s="5"/>
      <c r="V37" s="5"/>
      <c r="W37" s="5"/>
      <c r="X37" s="5"/>
      <c r="Y37" s="5"/>
      <c r="Z37" s="5"/>
      <c r="AA37" s="5"/>
      <c r="AB37" s="5"/>
    </row>
    <row r="38" customFormat="false" ht="16" hidden="false" customHeight="true" outlineLevel="0" collapsed="false">
      <c r="A38" s="6" t="str">
        <f aca="false">'2. Bewertungsskala'!A5</f>
        <v>Nicht vorhanden</v>
      </c>
      <c r="B38" s="44" t="n">
        <f aca="false">COUNTIFS('4. Annex A'!$F$6:$F$98,"Ja",'4. Annex A'!$E$6:$E$98,$A38)</f>
        <v>0</v>
      </c>
      <c r="C38" s="47" t="str">
        <f aca="false">IF($B$31=0,"",B38/$B$31)</f>
        <v/>
      </c>
      <c r="D38" s="48" t="str">
        <f aca="false">'2. Bewertungsskala'!C5</f>
        <v>Niemand im Unternehmen ist dafür zuständig, es existiert nichts dazu.</v>
      </c>
      <c r="E38" s="48"/>
      <c r="F38" s="48"/>
      <c r="G38" s="48"/>
      <c r="H38" s="48"/>
      <c r="I38" s="48"/>
      <c r="J38" s="48"/>
      <c r="K38" s="5"/>
      <c r="L38" s="5"/>
      <c r="M38" s="5"/>
      <c r="N38" s="5"/>
      <c r="O38" s="5"/>
      <c r="P38" s="5"/>
      <c r="Q38" s="5"/>
      <c r="R38" s="5"/>
      <c r="S38" s="5"/>
      <c r="T38" s="5"/>
      <c r="U38" s="5"/>
      <c r="V38" s="5"/>
      <c r="W38" s="5"/>
      <c r="X38" s="5"/>
      <c r="Y38" s="5"/>
      <c r="Z38" s="5"/>
      <c r="AA38" s="5"/>
      <c r="AB38" s="5"/>
    </row>
    <row r="39" customFormat="false" ht="16" hidden="false" customHeight="true" outlineLevel="0" collapsed="false">
      <c r="A39" s="6" t="str">
        <f aca="false">'2. Bewertungsskala'!A6</f>
        <v>Initial</v>
      </c>
      <c r="B39" s="44" t="n">
        <f aca="false">COUNTIFS('4. Annex A'!$F$6:$F$98,"Ja",'4. Annex A'!$E$6:$E$98,$A39)</f>
        <v>0</v>
      </c>
      <c r="C39" s="47" t="str">
        <f aca="false">IF($B$31=0,"",B39/$B$31)</f>
        <v/>
      </c>
      <c r="D39" s="48" t="str">
        <f aca="false">'2. Bewertungsskala'!C6</f>
        <v>Es wird gemacht, aber nur mündlich geregelt und von einzelnen Personen getragen.</v>
      </c>
      <c r="E39" s="48"/>
      <c r="F39" s="48"/>
      <c r="G39" s="48"/>
      <c r="H39" s="48"/>
      <c r="I39" s="48"/>
      <c r="J39" s="48"/>
      <c r="K39" s="5"/>
      <c r="L39" s="5"/>
      <c r="M39" s="5"/>
      <c r="N39" s="5"/>
      <c r="O39" s="5"/>
      <c r="P39" s="5"/>
      <c r="Q39" s="5"/>
      <c r="R39" s="5"/>
      <c r="S39" s="5"/>
      <c r="T39" s="5"/>
      <c r="U39" s="5"/>
      <c r="V39" s="5"/>
      <c r="W39" s="5"/>
      <c r="X39" s="5"/>
      <c r="Y39" s="5"/>
      <c r="Z39" s="5"/>
      <c r="AA39" s="5"/>
      <c r="AB39" s="5"/>
    </row>
    <row r="40" customFormat="false" ht="16" hidden="false" customHeight="true" outlineLevel="0" collapsed="false">
      <c r="A40" s="6" t="str">
        <f aca="false">'2. Bewertungsskala'!A7</f>
        <v>Begrenzt</v>
      </c>
      <c r="B40" s="44" t="n">
        <f aca="false">COUNTIFS('4. Annex A'!$F$6:$F$98,"Ja",'4. Annex A'!$E$6:$E$98,$A40)</f>
        <v>0</v>
      </c>
      <c r="C40" s="47" t="str">
        <f aca="false">IF($B$31=0,"",B40/$B$31)</f>
        <v/>
      </c>
      <c r="D40" s="48" t="str">
        <f aca="false">'2. Bewertungsskala'!C7</f>
        <v>Es gibt etwas Schriftliches, aber es ist unvollständig oder gilt nur für Teile des Unternehmens.</v>
      </c>
      <c r="E40" s="48"/>
      <c r="F40" s="48"/>
      <c r="G40" s="48"/>
      <c r="H40" s="48"/>
      <c r="I40" s="48"/>
      <c r="J40" s="48"/>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6" t="str">
        <f aca="false">'2. Bewertungsskala'!A8</f>
        <v>Definiert</v>
      </c>
      <c r="B41" s="44" t="n">
        <f aca="false">COUNTIFS('4. Annex A'!$F$6:$F$98,"Ja",'4. Annex A'!$E$6:$E$98,$A41)</f>
        <v>0</v>
      </c>
      <c r="C41" s="47" t="str">
        <f aca="false">IF($B$31=0,"",B41/$B$31)</f>
        <v/>
      </c>
      <c r="D41" s="48" t="str">
        <f aca="false">'2. Bewertungsskala'!C8</f>
        <v>Schriftlich geregelt, freigegeben und allen Betroffenen bekannt. Wird aber nicht systematisch überprüft.</v>
      </c>
      <c r="E41" s="48"/>
      <c r="F41" s="48"/>
      <c r="G41" s="48"/>
      <c r="H41" s="48"/>
      <c r="I41" s="48"/>
      <c r="J41" s="48"/>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6" t="str">
        <f aca="false">'2. Bewertungsskala'!A9</f>
        <v>Gesteuert</v>
      </c>
      <c r="B42" s="44" t="n">
        <f aca="false">COUNTIFS('4. Annex A'!$F$6:$F$98,"Ja",'4. Annex A'!$E$6:$E$98,$A42)</f>
        <v>0</v>
      </c>
      <c r="C42" s="47" t="str">
        <f aca="false">IF($B$31=0,"",B42/$B$31)</f>
        <v/>
      </c>
      <c r="D42" s="48" t="str">
        <f aca="false">'2. Bewertungsskala'!C9</f>
        <v>Läuft im Alltag, Zuständigkeiten sind klar, es wird regelmäßig überprüft.</v>
      </c>
      <c r="E42" s="48"/>
      <c r="F42" s="48"/>
      <c r="G42" s="48"/>
      <c r="H42" s="48"/>
      <c r="I42" s="48"/>
      <c r="J42" s="48"/>
      <c r="K42" s="5"/>
      <c r="L42" s="5"/>
      <c r="M42" s="5"/>
      <c r="N42" s="5"/>
      <c r="O42" s="5"/>
      <c r="P42" s="5"/>
      <c r="Q42" s="5"/>
      <c r="R42" s="5"/>
      <c r="S42" s="5"/>
      <c r="T42" s="5"/>
      <c r="U42" s="5"/>
      <c r="V42" s="5"/>
      <c r="W42" s="5"/>
      <c r="X42" s="5"/>
      <c r="Y42" s="5"/>
      <c r="Z42" s="5"/>
      <c r="AA42" s="5"/>
      <c r="AB42" s="5"/>
    </row>
    <row r="43" customFormat="false" ht="30" hidden="false" customHeight="true" outlineLevel="0" collapsed="false">
      <c r="A43" s="6" t="str">
        <f aca="false">'2. Bewertungsskala'!A10</f>
        <v>Optimiert</v>
      </c>
      <c r="B43" s="44" t="n">
        <f aca="false">COUNTIFS('4. Annex A'!$F$6:$F$98,"Ja",'4. Annex A'!$E$6:$E$98,$A43)</f>
        <v>0</v>
      </c>
      <c r="C43" s="47" t="str">
        <f aca="false">IF($B$31=0,"",B43/$B$31)</f>
        <v/>
      </c>
      <c r="D43" s="48" t="str">
        <f aca="false">'2. Bewertungsskala'!C10</f>
        <v>Zusätzlich wird die Wirksamkeit mit Kennzahlen gemessen und nachgesteuert.</v>
      </c>
      <c r="E43" s="48"/>
      <c r="F43" s="48"/>
      <c r="G43" s="48"/>
      <c r="H43" s="48"/>
      <c r="I43" s="48"/>
      <c r="J43" s="48"/>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49" t="s">
        <v>529</v>
      </c>
      <c r="B44" s="50" t="n">
        <f aca="false">SUM(B37:B43)</f>
        <v>0</v>
      </c>
      <c r="C44" s="51" t="str">
        <f aca="false">IF(B44=B31,"OK","Abweichung")</f>
        <v>OK</v>
      </c>
      <c r="D44" s="6"/>
      <c r="E44" s="6"/>
      <c r="F44" s="6"/>
      <c r="G44" s="6"/>
      <c r="H44" s="6"/>
      <c r="I44" s="6"/>
      <c r="J44" s="6"/>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6"/>
      <c r="B45" s="44"/>
      <c r="C45" s="44"/>
      <c r="D45" s="6"/>
      <c r="E45" s="6"/>
      <c r="F45" s="6"/>
      <c r="G45" s="6"/>
      <c r="H45" s="6"/>
      <c r="I45" s="6"/>
      <c r="J45" s="6"/>
      <c r="K45" s="5"/>
      <c r="L45" s="5"/>
      <c r="M45" s="5"/>
      <c r="N45" s="5"/>
      <c r="O45" s="5"/>
      <c r="P45" s="5"/>
      <c r="Q45" s="5"/>
      <c r="R45" s="5"/>
      <c r="S45" s="5"/>
      <c r="T45" s="5"/>
      <c r="U45" s="5"/>
      <c r="V45" s="5"/>
      <c r="W45" s="5"/>
      <c r="X45" s="5"/>
      <c r="Y45" s="5"/>
      <c r="Z45" s="5"/>
      <c r="AA45" s="5"/>
      <c r="AB45" s="5"/>
    </row>
    <row r="46" customFormat="false" ht="32" hidden="false" customHeight="true" outlineLevel="0" collapsed="false">
      <c r="A46" s="31" t="s">
        <v>196</v>
      </c>
      <c r="B46" s="46" t="s">
        <v>199</v>
      </c>
      <c r="C46" s="46" t="str">
        <f aca="false">'2. Bewertungsskala'!A4</f>
        <v>Nicht geprüft</v>
      </c>
      <c r="D46" s="31" t="str">
        <f aca="false">'2. Bewertungsskala'!A5</f>
        <v>Nicht vorhanden</v>
      </c>
      <c r="E46" s="31" t="str">
        <f aca="false">'2. Bewertungsskala'!A6</f>
        <v>Initial</v>
      </c>
      <c r="F46" s="31" t="str">
        <f aca="false">'2. Bewertungsskala'!A7</f>
        <v>Begrenzt</v>
      </c>
      <c r="G46" s="31" t="str">
        <f aca="false">'2. Bewertungsskala'!A8</f>
        <v>Definiert</v>
      </c>
      <c r="H46" s="31" t="str">
        <f aca="false">'2. Bewertungsskala'!A9</f>
        <v>Gesteuert</v>
      </c>
      <c r="I46" s="31" t="str">
        <f aca="false">'2. Bewertungsskala'!A10</f>
        <v>Optimiert</v>
      </c>
      <c r="J46" s="31" t="s">
        <v>530</v>
      </c>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6" t="s">
        <v>531</v>
      </c>
      <c r="B47" s="44" t="n">
        <f aca="false">COUNTIFS('4. Annex A'!$A$6:$A$98,"A.5.*",'4. Annex A'!$F$6:$F$98,"Ja")</f>
        <v>0</v>
      </c>
      <c r="C47" s="44" t="n">
        <f aca="false">COUNTIFS('4. Annex A'!$A$6:$A$98,"A.5.*",'4. Annex A'!$F$6:$F$98,"Ja",'4. Annex A'!$E$6:$E$98,C$46)</f>
        <v>0</v>
      </c>
      <c r="D47" s="6" t="n">
        <f aca="false">COUNTIFS('4. Annex A'!$A$6:$A$98,"A.5.*",'4. Annex A'!$F$6:$F$98,"Ja",'4. Annex A'!$E$6:$E$98,D$46)</f>
        <v>0</v>
      </c>
      <c r="E47" s="6" t="n">
        <f aca="false">COUNTIFS('4. Annex A'!$A$6:$A$98,"A.5.*",'4. Annex A'!$F$6:$F$98,"Ja",'4. Annex A'!$E$6:$E$98,E$46)</f>
        <v>0</v>
      </c>
      <c r="F47" s="6" t="n">
        <f aca="false">COUNTIFS('4. Annex A'!$A$6:$A$98,"A.5.*",'4. Annex A'!$F$6:$F$98,"Ja",'4. Annex A'!$E$6:$E$98,F$46)</f>
        <v>0</v>
      </c>
      <c r="G47" s="6" t="n">
        <f aca="false">COUNTIFS('4. Annex A'!$A$6:$A$98,"A.5.*",'4. Annex A'!$F$6:$F$98,"Ja",'4. Annex A'!$E$6:$E$98,G$46)</f>
        <v>0</v>
      </c>
      <c r="H47" s="6" t="n">
        <f aca="false">COUNTIFS('4. Annex A'!$A$6:$A$98,"A.5.*",'4. Annex A'!$F$6:$F$98,"Ja",'4. Annex A'!$E$6:$E$98,H$46)</f>
        <v>0</v>
      </c>
      <c r="I47" s="6" t="n">
        <f aca="false">COUNTIFS('4. Annex A'!$A$6:$A$98,"A.5.*",'4. Annex A'!$F$6:$F$98,"Ja",'4. Annex A'!$E$6:$E$98,I$46)</f>
        <v>0</v>
      </c>
      <c r="J47" s="52" t="str">
        <f aca="false">IF($B47=0,"",(H47+I47)/$B47)</f>
        <v/>
      </c>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6" t="s">
        <v>532</v>
      </c>
      <c r="B48" s="44" t="n">
        <f aca="false">COUNTIFS('4. Annex A'!$A$6:$A$98,"A.6.*",'4. Annex A'!$F$6:$F$98,"Ja")</f>
        <v>0</v>
      </c>
      <c r="C48" s="44" t="n">
        <f aca="false">COUNTIFS('4. Annex A'!$A$6:$A$98,"A.6.*",'4. Annex A'!$F$6:$F$98,"Ja",'4. Annex A'!$E$6:$E$98,C$46)</f>
        <v>0</v>
      </c>
      <c r="D48" s="6" t="n">
        <f aca="false">COUNTIFS('4. Annex A'!$A$6:$A$98,"A.6.*",'4. Annex A'!$F$6:$F$98,"Ja",'4. Annex A'!$E$6:$E$98,D$46)</f>
        <v>0</v>
      </c>
      <c r="E48" s="6" t="n">
        <f aca="false">COUNTIFS('4. Annex A'!$A$6:$A$98,"A.6.*",'4. Annex A'!$F$6:$F$98,"Ja",'4. Annex A'!$E$6:$E$98,E$46)</f>
        <v>0</v>
      </c>
      <c r="F48" s="6" t="n">
        <f aca="false">COUNTIFS('4. Annex A'!$A$6:$A$98,"A.6.*",'4. Annex A'!$F$6:$F$98,"Ja",'4. Annex A'!$E$6:$E$98,F$46)</f>
        <v>0</v>
      </c>
      <c r="G48" s="6" t="n">
        <f aca="false">COUNTIFS('4. Annex A'!$A$6:$A$98,"A.6.*",'4. Annex A'!$F$6:$F$98,"Ja",'4. Annex A'!$E$6:$E$98,G$46)</f>
        <v>0</v>
      </c>
      <c r="H48" s="6" t="n">
        <f aca="false">COUNTIFS('4. Annex A'!$A$6:$A$98,"A.6.*",'4. Annex A'!$F$6:$F$98,"Ja",'4. Annex A'!$E$6:$E$98,H$46)</f>
        <v>0</v>
      </c>
      <c r="I48" s="6" t="n">
        <f aca="false">COUNTIFS('4. Annex A'!$A$6:$A$98,"A.6.*",'4. Annex A'!$F$6:$F$98,"Ja",'4. Annex A'!$E$6:$E$98,I$46)</f>
        <v>0</v>
      </c>
      <c r="J48" s="52" t="str">
        <f aca="false">IF($B48=0,"",(H48+I48)/$B48)</f>
        <v/>
      </c>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6" t="s">
        <v>533</v>
      </c>
      <c r="B49" s="44" t="n">
        <f aca="false">COUNTIFS('4. Annex A'!$A$6:$A$98,"A.7.*",'4. Annex A'!$F$6:$F$98,"Ja")</f>
        <v>0</v>
      </c>
      <c r="C49" s="44" t="n">
        <f aca="false">COUNTIFS('4. Annex A'!$A$6:$A$98,"A.7.*",'4. Annex A'!$F$6:$F$98,"Ja",'4. Annex A'!$E$6:$E$98,C$46)</f>
        <v>0</v>
      </c>
      <c r="D49" s="6" t="n">
        <f aca="false">COUNTIFS('4. Annex A'!$A$6:$A$98,"A.7.*",'4. Annex A'!$F$6:$F$98,"Ja",'4. Annex A'!$E$6:$E$98,D$46)</f>
        <v>0</v>
      </c>
      <c r="E49" s="6" t="n">
        <f aca="false">COUNTIFS('4. Annex A'!$A$6:$A$98,"A.7.*",'4. Annex A'!$F$6:$F$98,"Ja",'4. Annex A'!$E$6:$E$98,E$46)</f>
        <v>0</v>
      </c>
      <c r="F49" s="6" t="n">
        <f aca="false">COUNTIFS('4. Annex A'!$A$6:$A$98,"A.7.*",'4. Annex A'!$F$6:$F$98,"Ja",'4. Annex A'!$E$6:$E$98,F$46)</f>
        <v>0</v>
      </c>
      <c r="G49" s="6" t="n">
        <f aca="false">COUNTIFS('4. Annex A'!$A$6:$A$98,"A.7.*",'4. Annex A'!$F$6:$F$98,"Ja",'4. Annex A'!$E$6:$E$98,G$46)</f>
        <v>0</v>
      </c>
      <c r="H49" s="6" t="n">
        <f aca="false">COUNTIFS('4. Annex A'!$A$6:$A$98,"A.7.*",'4. Annex A'!$F$6:$F$98,"Ja",'4. Annex A'!$E$6:$E$98,H$46)</f>
        <v>0</v>
      </c>
      <c r="I49" s="6" t="n">
        <f aca="false">COUNTIFS('4. Annex A'!$A$6:$A$98,"A.7.*",'4. Annex A'!$F$6:$F$98,"Ja",'4. Annex A'!$E$6:$E$98,I$46)</f>
        <v>0</v>
      </c>
      <c r="J49" s="52" t="str">
        <f aca="false">IF($B49=0,"",(H49+I49)/$B49)</f>
        <v/>
      </c>
      <c r="K49" s="5"/>
      <c r="L49" s="5"/>
      <c r="M49" s="5"/>
      <c r="N49" s="5"/>
      <c r="O49" s="5"/>
      <c r="P49" s="5"/>
      <c r="Q49" s="5"/>
      <c r="R49" s="5"/>
      <c r="S49" s="5"/>
      <c r="T49" s="5"/>
      <c r="U49" s="5"/>
      <c r="V49" s="5"/>
      <c r="W49" s="5"/>
      <c r="X49" s="5"/>
      <c r="Y49" s="5"/>
      <c r="Z49" s="5"/>
      <c r="AA49" s="5"/>
      <c r="AB49" s="5"/>
    </row>
    <row r="50" customFormat="false" ht="24" hidden="false" customHeight="true" outlineLevel="0" collapsed="false">
      <c r="A50" s="6" t="s">
        <v>534</v>
      </c>
      <c r="B50" s="44" t="n">
        <f aca="false">COUNTIFS('4. Annex A'!$A$6:$A$98,"A.8.*",'4. Annex A'!$F$6:$F$98,"Ja")</f>
        <v>0</v>
      </c>
      <c r="C50" s="44" t="n">
        <f aca="false">COUNTIFS('4. Annex A'!$A$6:$A$98,"A.8.*",'4. Annex A'!$F$6:$F$98,"Ja",'4. Annex A'!$E$6:$E$98,C$46)</f>
        <v>0</v>
      </c>
      <c r="D50" s="6" t="n">
        <f aca="false">COUNTIFS('4. Annex A'!$A$6:$A$98,"A.8.*",'4. Annex A'!$F$6:$F$98,"Ja",'4. Annex A'!$E$6:$E$98,D$46)</f>
        <v>0</v>
      </c>
      <c r="E50" s="6" t="n">
        <f aca="false">COUNTIFS('4. Annex A'!$A$6:$A$98,"A.8.*",'4. Annex A'!$F$6:$F$98,"Ja",'4. Annex A'!$E$6:$E$98,E$46)</f>
        <v>0</v>
      </c>
      <c r="F50" s="6" t="n">
        <f aca="false">COUNTIFS('4. Annex A'!$A$6:$A$98,"A.8.*",'4. Annex A'!$F$6:$F$98,"Ja",'4. Annex A'!$E$6:$E$98,F$46)</f>
        <v>0</v>
      </c>
      <c r="G50" s="6" t="n">
        <f aca="false">COUNTIFS('4. Annex A'!$A$6:$A$98,"A.8.*",'4. Annex A'!$F$6:$F$98,"Ja",'4. Annex A'!$E$6:$E$98,G$46)</f>
        <v>0</v>
      </c>
      <c r="H50" s="6" t="n">
        <f aca="false">COUNTIFS('4. Annex A'!$A$6:$A$98,"A.8.*",'4. Annex A'!$F$6:$F$98,"Ja",'4. Annex A'!$E$6:$E$98,H$46)</f>
        <v>0</v>
      </c>
      <c r="I50" s="6" t="n">
        <f aca="false">COUNTIFS('4. Annex A'!$A$6:$A$98,"A.8.*",'4. Annex A'!$F$6:$F$98,"Ja",'4. Annex A'!$E$6:$E$98,I$46)</f>
        <v>0</v>
      </c>
      <c r="J50" s="52" t="str">
        <f aca="false">IF($B50=0,"",(H50+I50)/$B50)</f>
        <v/>
      </c>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49" t="s">
        <v>535</v>
      </c>
      <c r="B51" s="50" t="n">
        <f aca="false">SUM(B47:B50)</f>
        <v>0</v>
      </c>
      <c r="C51" s="50" t="str">
        <f aca="false">IF(AND(B51=B31,SUM(C47:I50)=B31),"OK","Abweichung")</f>
        <v>OK</v>
      </c>
      <c r="D51" s="6"/>
      <c r="E51" s="6"/>
      <c r="F51" s="6"/>
      <c r="G51" s="6"/>
      <c r="H51" s="6"/>
      <c r="I51" s="6"/>
      <c r="J51" s="6"/>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6"/>
      <c r="B52" s="44"/>
      <c r="C52" s="44"/>
      <c r="D52" s="6"/>
      <c r="E52" s="6"/>
      <c r="F52" s="6"/>
      <c r="G52" s="6"/>
      <c r="H52" s="6"/>
      <c r="I52" s="6"/>
      <c r="J52" s="6"/>
      <c r="K52" s="5"/>
      <c r="L52" s="5"/>
      <c r="M52" s="5"/>
      <c r="N52" s="5"/>
      <c r="O52" s="5"/>
      <c r="P52" s="5"/>
      <c r="Q52" s="5"/>
      <c r="R52" s="5"/>
      <c r="S52" s="5"/>
      <c r="T52" s="5"/>
      <c r="U52" s="5"/>
      <c r="V52" s="5"/>
      <c r="W52" s="5"/>
      <c r="X52" s="5"/>
      <c r="Y52" s="5"/>
      <c r="Z52" s="5"/>
      <c r="AA52" s="5"/>
      <c r="AB52" s="5"/>
    </row>
    <row r="53" customFormat="false" ht="24" hidden="false" customHeight="true" outlineLevel="0" collapsed="false">
      <c r="A53" s="7" t="s">
        <v>536</v>
      </c>
      <c r="B53" s="7"/>
      <c r="C53" s="7"/>
      <c r="D53" s="7"/>
      <c r="E53" s="7"/>
      <c r="F53" s="7"/>
      <c r="G53" s="7"/>
      <c r="H53" s="7"/>
      <c r="I53" s="7"/>
      <c r="J53" s="7"/>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6" t="s">
        <v>537</v>
      </c>
      <c r="B54" s="44" t="n">
        <f aca="false">B14+(B31-B42-B43)</f>
        <v>32</v>
      </c>
      <c r="C54" s="44"/>
      <c r="D54" s="6"/>
      <c r="E54" s="6"/>
      <c r="F54" s="6"/>
      <c r="G54" s="6"/>
      <c r="H54" s="6"/>
      <c r="I54" s="6"/>
      <c r="J54" s="6"/>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6" t="s">
        <v>538</v>
      </c>
      <c r="B55" s="44" t="n">
        <f aca="false">COUNTIF('3. Kapitel 4-10'!G5:G36,"Hoch")-COUNTIFS('3. Kapitel 4-10'!G5:G36,"Hoch",'3. Kapitel 4-10'!D5:D36,"Gesteuert")-COUNTIFS('3. Kapitel 4-10'!G5:G36,"Hoch",'3. Kapitel 4-10'!D5:D36,"Optimiert")+COUNTIFS('4. Annex A'!I6:I98,"Hoch",'4. Annex A'!F6:F98,"Ja")-COUNTIFS('4. Annex A'!I6:I98,"Hoch",'4. Annex A'!F6:F98,"Ja",'4. Annex A'!E6:E98,"Gesteuert")-COUNTIFS('4. Annex A'!I6:I98,"Hoch",'4. Annex A'!F6:F98,"Ja",'4. Annex A'!E6:E98,"Optimiert")</f>
        <v>0</v>
      </c>
      <c r="C55" s="44"/>
      <c r="D55" s="6"/>
      <c r="E55" s="6"/>
      <c r="F55" s="6"/>
      <c r="G55" s="6"/>
      <c r="H55" s="6"/>
      <c r="I55" s="6"/>
      <c r="J55" s="6"/>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6" t="s">
        <v>539</v>
      </c>
      <c r="B56" s="44" t="n">
        <f aca="false">SUMIFS('3. Kapitel 4-10'!H5:H36,'3. Kapitel 4-10'!D5:D36,"&lt;&gt;Gesteuert",'3. Kapitel 4-10'!D5:D36,"&lt;&gt;Optimiert")+SUMIFS('4. Annex A'!J6:J98,'4. Annex A'!F6:F98,"Ja",'4. Annex A'!E6:E98,"&lt;&gt;Gesteuert",'4. Annex A'!E6:E98,"&lt;&gt;Optimiert")</f>
        <v>0</v>
      </c>
      <c r="C56" s="44"/>
      <c r="D56" s="6"/>
      <c r="E56" s="6"/>
      <c r="F56" s="6"/>
      <c r="G56" s="6"/>
      <c r="H56" s="6"/>
      <c r="I56" s="6"/>
      <c r="J56" s="6"/>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6" t="s">
        <v>540</v>
      </c>
      <c r="B57" s="44" t="n">
        <f aca="false">COUNTIFS('3. Kapitel 4-10'!G5:G36,"Hoch",'3. Kapitel 4-10'!H5:H36,"&lt;=2",'3. Kapitel 4-10'!D5:D36,"&lt;&gt;Gesteuert",'3. Kapitel 4-10'!D5:D36,"&lt;&gt;Optimiert")+COUNTIFS('4. Annex A'!I6:I98,"Hoch",'4. Annex A'!J6:J98,"&lt;=2",'4. Annex A'!F6:F98,"Ja",'4. Annex A'!E6:E98,"&lt;&gt;Gesteuert",'4. Annex A'!E6:E98,"&lt;&gt;Optimiert")</f>
        <v>0</v>
      </c>
      <c r="C57" s="44"/>
      <c r="D57" s="6"/>
      <c r="E57" s="6"/>
      <c r="F57" s="6"/>
      <c r="G57" s="6"/>
      <c r="H57" s="6"/>
      <c r="I57" s="6"/>
      <c r="J57" s="6"/>
      <c r="K57" s="5"/>
      <c r="L57" s="5"/>
      <c r="M57" s="5"/>
      <c r="N57" s="5"/>
      <c r="O57" s="5"/>
      <c r="P57" s="5"/>
      <c r="Q57" s="5"/>
      <c r="R57" s="5"/>
      <c r="S57" s="5"/>
      <c r="T57" s="5"/>
      <c r="U57" s="5"/>
      <c r="V57" s="5"/>
      <c r="W57" s="5"/>
      <c r="X57" s="5"/>
      <c r="Y57" s="5"/>
      <c r="Z57" s="5"/>
      <c r="AA57" s="5"/>
      <c r="AB57" s="5"/>
    </row>
    <row r="58" customFormat="false" ht="46" hidden="false" customHeight="true" outlineLevel="0" collapsed="false">
      <c r="A58" s="6" t="s">
        <v>541</v>
      </c>
      <c r="B58" s="44" t="n">
        <f aca="false" t="array" ref="B58:B58">SUMPRODUCT(('4. Annex A'!$F$6:$F$98="Ja")*('4. Annex A'!$E$6:$E$98="Optimiert")*(COUNTIF('Optional Wirksamkeitskennzahlen'!$A$3:$A$42,'4. Annex A'!$A$6:$A$98)=0))</f>
        <v>0</v>
      </c>
      <c r="C58" s="44"/>
      <c r="D58" s="6"/>
      <c r="E58" s="6"/>
      <c r="F58" s="6"/>
      <c r="G58" s="6"/>
      <c r="H58" s="6"/>
      <c r="I58" s="6"/>
      <c r="J58" s="6"/>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6" t="s">
        <v>542</v>
      </c>
      <c r="B59" s="44" t="n">
        <f aca="false">COUNTIFS('6. Findings'!D3:D42,"&lt;&gt;",'6. Findings'!L3:L42,"&lt;&gt;Ja")</f>
        <v>0</v>
      </c>
      <c r="C59" s="44"/>
      <c r="D59" s="6"/>
      <c r="E59" s="6"/>
      <c r="F59" s="6"/>
      <c r="G59" s="6"/>
      <c r="H59" s="6"/>
      <c r="I59" s="6"/>
      <c r="J59" s="6"/>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6"/>
      <c r="B60" s="6"/>
      <c r="C60" s="6"/>
      <c r="D60" s="6"/>
      <c r="E60" s="6"/>
      <c r="F60" s="6"/>
      <c r="G60" s="6"/>
      <c r="H60" s="6"/>
      <c r="I60" s="6"/>
      <c r="J60" s="6"/>
      <c r="K60" s="5"/>
      <c r="L60" s="5"/>
      <c r="M60" s="5"/>
      <c r="N60" s="5"/>
      <c r="O60" s="5"/>
      <c r="P60" s="5"/>
      <c r="Q60" s="5"/>
      <c r="R60" s="5"/>
      <c r="S60" s="5"/>
      <c r="T60" s="5"/>
      <c r="U60" s="5"/>
      <c r="V60" s="5"/>
      <c r="W60" s="5"/>
      <c r="X60" s="5"/>
      <c r="Y60" s="5"/>
      <c r="Z60" s="5"/>
      <c r="AA60" s="5"/>
      <c r="AB60" s="5"/>
    </row>
    <row r="61" customFormat="false" ht="46" hidden="false" customHeight="true" outlineLevel="0" collapsed="false">
      <c r="A61" s="53" t="s">
        <v>543</v>
      </c>
      <c r="B61" s="53"/>
      <c r="C61" s="53"/>
      <c r="D61" s="53"/>
      <c r="E61" s="53"/>
      <c r="F61" s="53"/>
      <c r="G61" s="53"/>
      <c r="H61" s="53"/>
      <c r="I61" s="53"/>
      <c r="J61" s="53"/>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mergeCells count="26">
    <mergeCell ref="A1:J1"/>
    <mergeCell ref="A3:J3"/>
    <mergeCell ref="C4:J4"/>
    <mergeCell ref="A5:J5"/>
    <mergeCell ref="A6:J6"/>
    <mergeCell ref="C7:J7"/>
    <mergeCell ref="C8:J8"/>
    <mergeCell ref="C9:J9"/>
    <mergeCell ref="A11:J11"/>
    <mergeCell ref="D20:J20"/>
    <mergeCell ref="D21:J21"/>
    <mergeCell ref="D22:J22"/>
    <mergeCell ref="D23:J23"/>
    <mergeCell ref="D24:J24"/>
    <mergeCell ref="D25:J25"/>
    <mergeCell ref="D26:J26"/>
    <mergeCell ref="A29:J29"/>
    <mergeCell ref="D37:J37"/>
    <mergeCell ref="D38:J38"/>
    <mergeCell ref="D39:J39"/>
    <mergeCell ref="D40:J40"/>
    <mergeCell ref="D41:J41"/>
    <mergeCell ref="D42:J42"/>
    <mergeCell ref="D43:J43"/>
    <mergeCell ref="A53:J53"/>
    <mergeCell ref="A61:J61"/>
  </mergeCells>
  <conditionalFormatting sqref="B17">
    <cfRule type="cellIs" priority="2" operator="equal" aboveAverage="0" equalAverage="0" bottom="0" percent="0" rank="0" text="" dxfId="0">
      <formula>"Zertifizierungsreif"</formula>
    </cfRule>
    <cfRule type="cellIs" priority="3" operator="equal" aboveAverage="0" equalAverage="0" bottom="0" percent="0" rank="0" text="" dxfId="2">
      <formula>"Bedingt zertifizierungsreif"</formula>
    </cfRule>
    <cfRule type="cellIs" priority="4" operator="equal" aboveAverage="0" equalAverage="0" bottom="0" percent="0" rank="0" text="" dxfId="10">
      <formula>"Nicht zertifizierungsreif"</formula>
    </cfRule>
  </conditionalFormatting>
  <conditionalFormatting sqref="C27">
    <cfRule type="cellIs" priority="5" operator="equal" aboveAverage="0" equalAverage="0" bottom="0" percent="0" rank="0" text="" dxfId="0">
      <formula>"OK"</formula>
    </cfRule>
    <cfRule type="cellIs" priority="6" operator="equal" aboveAverage="0" equalAverage="0" bottom="0" percent="0" rank="0" text="" dxfId="10">
      <formula>"Abweichung"</formula>
    </cfRule>
  </conditionalFormatting>
  <conditionalFormatting sqref="C44">
    <cfRule type="cellIs" priority="7" operator="equal" aboveAverage="0" equalAverage="0" bottom="0" percent="0" rank="0" text="" dxfId="0">
      <formula>"OK"</formula>
    </cfRule>
    <cfRule type="cellIs" priority="8" operator="equal" aboveAverage="0" equalAverage="0" bottom="0" percent="0" rank="0" text="" dxfId="10">
      <formula>"Abweichung"</formula>
    </cfRule>
  </conditionalFormatting>
  <conditionalFormatting sqref="C51">
    <cfRule type="cellIs" priority="9" operator="equal" aboveAverage="0" equalAverage="0" bottom="0" percent="0" rank="0" text="" dxfId="0">
      <formula>"OK"</formula>
    </cfRule>
    <cfRule type="cellIs" priority="10" operator="equal" aboveAverage="0" equalAverage="0" bottom="0" percent="0" rank="0" text="" dxfId="10">
      <formula>"Abweichung"</formula>
    </cfRule>
  </conditionalFormatting>
  <conditionalFormatting sqref="B34">
    <cfRule type="cellIs" priority="11" operator="greaterThan" aboveAverage="0" equalAverage="0" bottom="0" percent="0" rank="0" text="" dxfId="10">
      <formula>0</formula>
    </cfRule>
  </conditionalFormatting>
  <conditionalFormatting sqref="B58">
    <cfRule type="cellIs" priority="12" operator="greaterThan" aboveAverage="0" equalAverage="0" bottom="0" percent="0" rank="0" text="" dxfId="10">
      <formula>0</formula>
    </cfRule>
  </conditionalFormatting>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6B6760"/>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13.33"/>
    <col collapsed="false" customWidth="true" hidden="false" outlineLevel="0" max="2" min="2" style="0" width="28.33"/>
    <col collapsed="false" customWidth="true" hidden="false" outlineLevel="0" max="3" min="3" style="0" width="15"/>
    <col collapsed="false" customWidth="true" hidden="false" outlineLevel="0" max="4" min="4" style="0" width="70"/>
    <col collapsed="false" customWidth="true" hidden="false" outlineLevel="0" max="5" min="5" style="0" width="58.33"/>
    <col collapsed="false" customWidth="true" hidden="false" outlineLevel="0" max="6" min="6" style="0" width="52.5"/>
    <col collapsed="false" customWidth="true" hidden="false" outlineLevel="0" max="7" min="7" style="0" width="58.33"/>
    <col collapsed="false" customWidth="true" hidden="false" outlineLevel="0" max="8" min="8" style="0" width="21.66"/>
    <col collapsed="false" customWidth="true" hidden="false" outlineLevel="0" max="9" min="9" style="0" width="16.67"/>
    <col collapsed="false" customWidth="true" hidden="false" outlineLevel="0" max="10" min="10" style="0" width="20"/>
    <col collapsed="false" customWidth="true" hidden="false" outlineLevel="0" max="11" min="11" style="0" width="25"/>
    <col collapsed="false" customWidth="true" hidden="false" outlineLevel="0" max="12" min="12" style="0" width="21.66"/>
    <col collapsed="false" customWidth="true" hidden="false" outlineLevel="0" max="13" min="13" style="0" width="33.33"/>
  </cols>
  <sheetData>
    <row r="1" customFormat="false" ht="30" hidden="false" customHeight="true" outlineLevel="0" collapsed="false">
      <c r="A1" s="54" t="s">
        <v>544</v>
      </c>
      <c r="B1" s="54" t="s">
        <v>545</v>
      </c>
      <c r="C1" s="54" t="s">
        <v>107</v>
      </c>
      <c r="D1" s="54" t="s">
        <v>546</v>
      </c>
      <c r="E1" s="54" t="s">
        <v>547</v>
      </c>
      <c r="F1" s="54" t="s">
        <v>548</v>
      </c>
      <c r="G1" s="54" t="s">
        <v>549</v>
      </c>
      <c r="H1" s="54" t="s">
        <v>105</v>
      </c>
      <c r="I1" s="54" t="s">
        <v>106</v>
      </c>
      <c r="J1" s="54" t="s">
        <v>100</v>
      </c>
      <c r="K1" s="54" t="s">
        <v>550</v>
      </c>
      <c r="L1" s="54" t="s">
        <v>551</v>
      </c>
      <c r="M1" s="54" t="s">
        <v>109</v>
      </c>
      <c r="N1" s="5"/>
      <c r="O1" s="5"/>
      <c r="P1" s="5"/>
      <c r="Q1" s="5"/>
      <c r="R1" s="5"/>
      <c r="S1" s="5"/>
      <c r="T1" s="5"/>
      <c r="U1" s="5"/>
      <c r="V1" s="5"/>
      <c r="W1" s="5"/>
      <c r="X1" s="5"/>
      <c r="Y1" s="5"/>
      <c r="Z1" s="5"/>
      <c r="AA1" s="5"/>
      <c r="AB1" s="5"/>
    </row>
    <row r="2" customFormat="false" ht="16" hidden="false" customHeight="false" outlineLevel="0" collapsed="false">
      <c r="A2" s="55" t="s">
        <v>552</v>
      </c>
      <c r="B2" s="55" t="s">
        <v>553</v>
      </c>
      <c r="C2" s="55" t="s">
        <v>113</v>
      </c>
      <c r="D2" s="55" t="s">
        <v>554</v>
      </c>
      <c r="E2" s="55" t="s">
        <v>555</v>
      </c>
      <c r="F2" s="55" t="s">
        <v>556</v>
      </c>
      <c r="G2" s="55" t="s">
        <v>557</v>
      </c>
      <c r="H2" s="55" t="s">
        <v>117</v>
      </c>
      <c r="I2" s="55" t="s">
        <v>118</v>
      </c>
      <c r="J2" s="55" t="s">
        <v>113</v>
      </c>
      <c r="K2" s="55" t="s">
        <v>118</v>
      </c>
      <c r="L2" s="55" t="s">
        <v>113</v>
      </c>
      <c r="M2" s="55" t="s">
        <v>558</v>
      </c>
      <c r="N2" s="5"/>
      <c r="O2" s="5"/>
      <c r="P2" s="5"/>
      <c r="Q2" s="5"/>
      <c r="R2" s="5"/>
      <c r="S2" s="5"/>
      <c r="T2" s="5"/>
      <c r="U2" s="5"/>
      <c r="V2" s="5"/>
      <c r="W2" s="5"/>
      <c r="X2" s="5"/>
      <c r="Y2" s="5"/>
      <c r="Z2" s="5"/>
      <c r="AA2" s="5"/>
      <c r="AB2" s="5"/>
    </row>
    <row r="3" customFormat="false" ht="16" hidden="false" customHeight="false" outlineLevel="0" collapsed="false">
      <c r="A3" s="56" t="s">
        <v>559</v>
      </c>
      <c r="B3" s="57"/>
      <c r="C3" s="57"/>
      <c r="D3" s="57"/>
      <c r="E3" s="57"/>
      <c r="F3" s="57"/>
      <c r="G3" s="57"/>
      <c r="H3" s="57"/>
      <c r="I3" s="57"/>
      <c r="J3" s="57"/>
      <c r="K3" s="57"/>
      <c r="L3" s="57"/>
      <c r="M3" s="57"/>
      <c r="N3" s="5"/>
      <c r="O3" s="5"/>
      <c r="P3" s="5"/>
      <c r="Q3" s="5"/>
      <c r="R3" s="5"/>
      <c r="S3" s="5"/>
      <c r="T3" s="5"/>
      <c r="U3" s="5"/>
      <c r="V3" s="5"/>
      <c r="W3" s="5"/>
      <c r="X3" s="5"/>
      <c r="Y3" s="5"/>
      <c r="Z3" s="5"/>
      <c r="AA3" s="5"/>
      <c r="AB3" s="5"/>
    </row>
    <row r="4" customFormat="false" ht="16" hidden="false" customHeight="false" outlineLevel="0" collapsed="false">
      <c r="A4" s="56" t="s">
        <v>560</v>
      </c>
      <c r="B4" s="57"/>
      <c r="C4" s="57"/>
      <c r="D4" s="57"/>
      <c r="E4" s="57"/>
      <c r="F4" s="57"/>
      <c r="G4" s="57"/>
      <c r="H4" s="57"/>
      <c r="I4" s="57"/>
      <c r="J4" s="57"/>
      <c r="K4" s="57"/>
      <c r="L4" s="57"/>
      <c r="M4" s="57"/>
      <c r="N4" s="5"/>
      <c r="O4" s="5"/>
      <c r="P4" s="5"/>
      <c r="Q4" s="5"/>
      <c r="R4" s="5"/>
      <c r="S4" s="5"/>
      <c r="T4" s="5"/>
      <c r="U4" s="5"/>
      <c r="V4" s="5"/>
      <c r="W4" s="5"/>
      <c r="X4" s="5"/>
      <c r="Y4" s="5"/>
      <c r="Z4" s="5"/>
      <c r="AA4" s="5"/>
      <c r="AB4" s="5"/>
    </row>
    <row r="5" customFormat="false" ht="16" hidden="false" customHeight="false" outlineLevel="0" collapsed="false">
      <c r="A5" s="56" t="s">
        <v>561</v>
      </c>
      <c r="B5" s="57"/>
      <c r="C5" s="57"/>
      <c r="D5" s="57"/>
      <c r="E5" s="57"/>
      <c r="F5" s="57"/>
      <c r="G5" s="57"/>
      <c r="H5" s="57"/>
      <c r="I5" s="57"/>
      <c r="J5" s="57"/>
      <c r="K5" s="57"/>
      <c r="L5" s="57"/>
      <c r="M5" s="57"/>
      <c r="N5" s="5"/>
      <c r="O5" s="5"/>
      <c r="P5" s="5"/>
      <c r="Q5" s="5"/>
      <c r="R5" s="5"/>
      <c r="S5" s="5"/>
      <c r="T5" s="5"/>
      <c r="U5" s="5"/>
      <c r="V5" s="5"/>
      <c r="W5" s="5"/>
      <c r="X5" s="5"/>
      <c r="Y5" s="5"/>
      <c r="Z5" s="5"/>
      <c r="AA5" s="5"/>
      <c r="AB5" s="5"/>
    </row>
    <row r="6" customFormat="false" ht="16" hidden="false" customHeight="false" outlineLevel="0" collapsed="false">
      <c r="A6" s="56" t="s">
        <v>562</v>
      </c>
      <c r="B6" s="57"/>
      <c r="C6" s="57"/>
      <c r="D6" s="57"/>
      <c r="E6" s="57"/>
      <c r="F6" s="57"/>
      <c r="G6" s="57"/>
      <c r="H6" s="57"/>
      <c r="I6" s="57"/>
      <c r="J6" s="57"/>
      <c r="K6" s="57"/>
      <c r="L6" s="57"/>
      <c r="M6" s="57"/>
      <c r="N6" s="5"/>
      <c r="O6" s="5"/>
      <c r="P6" s="5"/>
      <c r="Q6" s="5"/>
      <c r="R6" s="5"/>
      <c r="S6" s="5"/>
      <c r="T6" s="5"/>
      <c r="U6" s="5"/>
      <c r="V6" s="5"/>
      <c r="W6" s="5"/>
      <c r="X6" s="5"/>
      <c r="Y6" s="5"/>
      <c r="Z6" s="5"/>
      <c r="AA6" s="5"/>
      <c r="AB6" s="5"/>
    </row>
    <row r="7" customFormat="false" ht="16" hidden="false" customHeight="false" outlineLevel="0" collapsed="false">
      <c r="A7" s="56" t="s">
        <v>563</v>
      </c>
      <c r="B7" s="57"/>
      <c r="C7" s="57"/>
      <c r="D7" s="57"/>
      <c r="E7" s="57"/>
      <c r="F7" s="57"/>
      <c r="G7" s="57"/>
      <c r="H7" s="57"/>
      <c r="I7" s="57"/>
      <c r="J7" s="57"/>
      <c r="K7" s="57"/>
      <c r="L7" s="57"/>
      <c r="M7" s="57"/>
      <c r="N7" s="5"/>
      <c r="O7" s="5"/>
      <c r="P7" s="5"/>
      <c r="Q7" s="5"/>
      <c r="R7" s="5"/>
      <c r="S7" s="5"/>
      <c r="T7" s="5"/>
      <c r="U7" s="5"/>
      <c r="V7" s="5"/>
      <c r="W7" s="5"/>
      <c r="X7" s="5"/>
      <c r="Y7" s="5"/>
      <c r="Z7" s="5"/>
      <c r="AA7" s="5"/>
      <c r="AB7" s="5"/>
    </row>
    <row r="8" customFormat="false" ht="16" hidden="false" customHeight="false" outlineLevel="0" collapsed="false">
      <c r="A8" s="56" t="s">
        <v>564</v>
      </c>
      <c r="B8" s="57"/>
      <c r="C8" s="57"/>
      <c r="D8" s="57"/>
      <c r="E8" s="57"/>
      <c r="F8" s="57"/>
      <c r="G8" s="57"/>
      <c r="H8" s="57"/>
      <c r="I8" s="57"/>
      <c r="J8" s="57"/>
      <c r="K8" s="57"/>
      <c r="L8" s="57"/>
      <c r="M8" s="57"/>
      <c r="N8" s="5"/>
      <c r="O8" s="5"/>
      <c r="P8" s="5"/>
      <c r="Q8" s="5"/>
      <c r="R8" s="5"/>
      <c r="S8" s="5"/>
      <c r="T8" s="5"/>
      <c r="U8" s="5"/>
      <c r="V8" s="5"/>
      <c r="W8" s="5"/>
      <c r="X8" s="5"/>
      <c r="Y8" s="5"/>
      <c r="Z8" s="5"/>
      <c r="AA8" s="5"/>
      <c r="AB8" s="5"/>
    </row>
    <row r="9" customFormat="false" ht="16" hidden="false" customHeight="false" outlineLevel="0" collapsed="false">
      <c r="A9" s="56" t="s">
        <v>565</v>
      </c>
      <c r="B9" s="57"/>
      <c r="C9" s="57"/>
      <c r="D9" s="57"/>
      <c r="E9" s="57"/>
      <c r="F9" s="57"/>
      <c r="G9" s="57"/>
      <c r="H9" s="57"/>
      <c r="I9" s="57"/>
      <c r="J9" s="57"/>
      <c r="K9" s="57"/>
      <c r="L9" s="57"/>
      <c r="M9" s="57"/>
      <c r="N9" s="5"/>
      <c r="O9" s="5"/>
      <c r="P9" s="5"/>
      <c r="Q9" s="5"/>
      <c r="R9" s="5"/>
      <c r="S9" s="5"/>
      <c r="T9" s="5"/>
      <c r="U9" s="5"/>
      <c r="V9" s="5"/>
      <c r="W9" s="5"/>
      <c r="X9" s="5"/>
      <c r="Y9" s="5"/>
      <c r="Z9" s="5"/>
      <c r="AA9" s="5"/>
      <c r="AB9" s="5"/>
    </row>
    <row r="10" customFormat="false" ht="16" hidden="false" customHeight="false" outlineLevel="0" collapsed="false">
      <c r="A10" s="56" t="s">
        <v>566</v>
      </c>
      <c r="B10" s="57"/>
      <c r="C10" s="57"/>
      <c r="D10" s="57"/>
      <c r="E10" s="57"/>
      <c r="F10" s="57"/>
      <c r="G10" s="57"/>
      <c r="H10" s="57"/>
      <c r="I10" s="57"/>
      <c r="J10" s="57"/>
      <c r="K10" s="57"/>
      <c r="L10" s="57"/>
      <c r="M10" s="57"/>
      <c r="N10" s="5"/>
      <c r="O10" s="5"/>
      <c r="P10" s="5"/>
      <c r="Q10" s="5"/>
      <c r="R10" s="5"/>
      <c r="S10" s="5"/>
      <c r="T10" s="5"/>
      <c r="U10" s="5"/>
      <c r="V10" s="5"/>
      <c r="W10" s="5"/>
      <c r="X10" s="5"/>
      <c r="Y10" s="5"/>
      <c r="Z10" s="5"/>
      <c r="AA10" s="5"/>
      <c r="AB10" s="5"/>
    </row>
    <row r="11" customFormat="false" ht="16" hidden="false" customHeight="false" outlineLevel="0" collapsed="false">
      <c r="A11" s="56" t="s">
        <v>567</v>
      </c>
      <c r="B11" s="57"/>
      <c r="C11" s="57"/>
      <c r="D11" s="57"/>
      <c r="E11" s="57"/>
      <c r="F11" s="57"/>
      <c r="G11" s="57"/>
      <c r="H11" s="57"/>
      <c r="I11" s="57"/>
      <c r="J11" s="57"/>
      <c r="K11" s="57"/>
      <c r="L11" s="57"/>
      <c r="M11" s="57"/>
      <c r="N11" s="5"/>
      <c r="O11" s="5"/>
      <c r="P11" s="5"/>
      <c r="Q11" s="5"/>
      <c r="R11" s="5"/>
      <c r="S11" s="5"/>
      <c r="T11" s="5"/>
      <c r="U11" s="5"/>
      <c r="V11" s="5"/>
      <c r="W11" s="5"/>
      <c r="X11" s="5"/>
      <c r="Y11" s="5"/>
      <c r="Z11" s="5"/>
      <c r="AA11" s="5"/>
      <c r="AB11" s="5"/>
    </row>
    <row r="12" customFormat="false" ht="16" hidden="false" customHeight="false" outlineLevel="0" collapsed="false">
      <c r="A12" s="56" t="s">
        <v>568</v>
      </c>
      <c r="B12" s="57"/>
      <c r="C12" s="57"/>
      <c r="D12" s="57"/>
      <c r="E12" s="57"/>
      <c r="F12" s="57"/>
      <c r="G12" s="57"/>
      <c r="H12" s="57"/>
      <c r="I12" s="57"/>
      <c r="J12" s="57"/>
      <c r="K12" s="57"/>
      <c r="L12" s="57"/>
      <c r="M12" s="57"/>
      <c r="N12" s="5"/>
      <c r="O12" s="5"/>
      <c r="P12" s="5"/>
      <c r="Q12" s="5"/>
      <c r="R12" s="5"/>
      <c r="S12" s="5"/>
      <c r="T12" s="5"/>
      <c r="U12" s="5"/>
      <c r="V12" s="5"/>
      <c r="W12" s="5"/>
      <c r="X12" s="5"/>
      <c r="Y12" s="5"/>
      <c r="Z12" s="5"/>
      <c r="AA12" s="5"/>
      <c r="AB12" s="5"/>
    </row>
    <row r="13" customFormat="false" ht="16" hidden="false" customHeight="false" outlineLevel="0" collapsed="false">
      <c r="A13" s="56" t="s">
        <v>569</v>
      </c>
      <c r="B13" s="57"/>
      <c r="C13" s="57"/>
      <c r="D13" s="57"/>
      <c r="E13" s="57"/>
      <c r="F13" s="57"/>
      <c r="G13" s="57"/>
      <c r="H13" s="57"/>
      <c r="I13" s="57"/>
      <c r="J13" s="57"/>
      <c r="K13" s="57"/>
      <c r="L13" s="57"/>
      <c r="M13" s="57"/>
      <c r="N13" s="5"/>
      <c r="O13" s="5"/>
      <c r="P13" s="5"/>
      <c r="Q13" s="5"/>
      <c r="R13" s="5"/>
      <c r="S13" s="5"/>
      <c r="T13" s="5"/>
      <c r="U13" s="5"/>
      <c r="V13" s="5"/>
      <c r="W13" s="5"/>
      <c r="X13" s="5"/>
      <c r="Y13" s="5"/>
      <c r="Z13" s="5"/>
      <c r="AA13" s="5"/>
      <c r="AB13" s="5"/>
    </row>
    <row r="14" customFormat="false" ht="16" hidden="false" customHeight="false" outlineLevel="0" collapsed="false">
      <c r="A14" s="56" t="s">
        <v>570</v>
      </c>
      <c r="B14" s="57"/>
      <c r="C14" s="57"/>
      <c r="D14" s="57"/>
      <c r="E14" s="57"/>
      <c r="F14" s="57"/>
      <c r="G14" s="57"/>
      <c r="H14" s="57"/>
      <c r="I14" s="57"/>
      <c r="J14" s="57"/>
      <c r="K14" s="57"/>
      <c r="L14" s="57"/>
      <c r="M14" s="57"/>
      <c r="N14" s="5"/>
      <c r="O14" s="5"/>
      <c r="P14" s="5"/>
      <c r="Q14" s="5"/>
      <c r="R14" s="5"/>
      <c r="S14" s="5"/>
      <c r="T14" s="5"/>
      <c r="U14" s="5"/>
      <c r="V14" s="5"/>
      <c r="W14" s="5"/>
      <c r="X14" s="5"/>
      <c r="Y14" s="5"/>
      <c r="Z14" s="5"/>
      <c r="AA14" s="5"/>
      <c r="AB14" s="5"/>
    </row>
    <row r="15" customFormat="false" ht="16" hidden="false" customHeight="false" outlineLevel="0" collapsed="false">
      <c r="A15" s="56" t="s">
        <v>571</v>
      </c>
      <c r="B15" s="57"/>
      <c r="C15" s="57"/>
      <c r="D15" s="57"/>
      <c r="E15" s="57"/>
      <c r="F15" s="57"/>
      <c r="G15" s="57"/>
      <c r="H15" s="57"/>
      <c r="I15" s="57"/>
      <c r="J15" s="57"/>
      <c r="K15" s="57"/>
      <c r="L15" s="57"/>
      <c r="M15" s="57"/>
      <c r="N15" s="5"/>
      <c r="O15" s="5"/>
      <c r="P15" s="5"/>
      <c r="Q15" s="5"/>
      <c r="R15" s="5"/>
      <c r="S15" s="5"/>
      <c r="T15" s="5"/>
      <c r="U15" s="5"/>
      <c r="V15" s="5"/>
      <c r="W15" s="5"/>
      <c r="X15" s="5"/>
      <c r="Y15" s="5"/>
      <c r="Z15" s="5"/>
      <c r="AA15" s="5"/>
      <c r="AB15" s="5"/>
    </row>
    <row r="16" customFormat="false" ht="16" hidden="false" customHeight="false" outlineLevel="0" collapsed="false">
      <c r="A16" s="56" t="s">
        <v>572</v>
      </c>
      <c r="B16" s="57"/>
      <c r="C16" s="57"/>
      <c r="D16" s="57"/>
      <c r="E16" s="57"/>
      <c r="F16" s="57"/>
      <c r="G16" s="57"/>
      <c r="H16" s="57"/>
      <c r="I16" s="57"/>
      <c r="J16" s="57"/>
      <c r="K16" s="57"/>
      <c r="L16" s="57"/>
      <c r="M16" s="57"/>
      <c r="N16" s="5"/>
      <c r="O16" s="5"/>
      <c r="P16" s="5"/>
      <c r="Q16" s="5"/>
      <c r="R16" s="5"/>
      <c r="S16" s="5"/>
      <c r="T16" s="5"/>
      <c r="U16" s="5"/>
      <c r="V16" s="5"/>
      <c r="W16" s="5"/>
      <c r="X16" s="5"/>
      <c r="Y16" s="5"/>
      <c r="Z16" s="5"/>
      <c r="AA16" s="5"/>
      <c r="AB16" s="5"/>
    </row>
    <row r="17" customFormat="false" ht="16" hidden="false" customHeight="false" outlineLevel="0" collapsed="false">
      <c r="A17" s="56" t="s">
        <v>573</v>
      </c>
      <c r="B17" s="57"/>
      <c r="C17" s="57"/>
      <c r="D17" s="57"/>
      <c r="E17" s="57"/>
      <c r="F17" s="57"/>
      <c r="G17" s="57"/>
      <c r="H17" s="57"/>
      <c r="I17" s="57"/>
      <c r="J17" s="57"/>
      <c r="K17" s="57"/>
      <c r="L17" s="57"/>
      <c r="M17" s="57"/>
      <c r="N17" s="5"/>
      <c r="O17" s="5"/>
      <c r="P17" s="5"/>
      <c r="Q17" s="5"/>
      <c r="R17" s="5"/>
      <c r="S17" s="5"/>
      <c r="T17" s="5"/>
      <c r="U17" s="5"/>
      <c r="V17" s="5"/>
      <c r="W17" s="5"/>
      <c r="X17" s="5"/>
      <c r="Y17" s="5"/>
      <c r="Z17" s="5"/>
      <c r="AA17" s="5"/>
      <c r="AB17" s="5"/>
    </row>
    <row r="18" customFormat="false" ht="16" hidden="false" customHeight="false" outlineLevel="0" collapsed="false">
      <c r="A18" s="56" t="s">
        <v>574</v>
      </c>
      <c r="B18" s="57"/>
      <c r="C18" s="57"/>
      <c r="D18" s="57"/>
      <c r="E18" s="57"/>
      <c r="F18" s="57"/>
      <c r="G18" s="57"/>
      <c r="H18" s="57"/>
      <c r="I18" s="57"/>
      <c r="J18" s="57"/>
      <c r="K18" s="57"/>
      <c r="L18" s="57"/>
      <c r="M18" s="57"/>
      <c r="N18" s="5"/>
      <c r="O18" s="5"/>
      <c r="P18" s="5"/>
      <c r="Q18" s="5"/>
      <c r="R18" s="5"/>
      <c r="S18" s="5"/>
      <c r="T18" s="5"/>
      <c r="U18" s="5"/>
      <c r="V18" s="5"/>
      <c r="W18" s="5"/>
      <c r="X18" s="5"/>
      <c r="Y18" s="5"/>
      <c r="Z18" s="5"/>
      <c r="AA18" s="5"/>
      <c r="AB18" s="5"/>
    </row>
    <row r="19" customFormat="false" ht="16" hidden="false" customHeight="false" outlineLevel="0" collapsed="false">
      <c r="A19" s="56" t="s">
        <v>575</v>
      </c>
      <c r="B19" s="57"/>
      <c r="C19" s="57"/>
      <c r="D19" s="57"/>
      <c r="E19" s="57"/>
      <c r="F19" s="57"/>
      <c r="G19" s="57"/>
      <c r="H19" s="57"/>
      <c r="I19" s="57"/>
      <c r="J19" s="57"/>
      <c r="K19" s="57"/>
      <c r="L19" s="57"/>
      <c r="M19" s="57"/>
      <c r="N19" s="5"/>
      <c r="O19" s="5"/>
      <c r="P19" s="5"/>
      <c r="Q19" s="5"/>
      <c r="R19" s="5"/>
      <c r="S19" s="5"/>
      <c r="T19" s="5"/>
      <c r="U19" s="5"/>
      <c r="V19" s="5"/>
      <c r="W19" s="5"/>
      <c r="X19" s="5"/>
      <c r="Y19" s="5"/>
      <c r="Z19" s="5"/>
      <c r="AA19" s="5"/>
      <c r="AB19" s="5"/>
    </row>
    <row r="20" customFormat="false" ht="16" hidden="false" customHeight="false" outlineLevel="0" collapsed="false">
      <c r="A20" s="56" t="s">
        <v>576</v>
      </c>
      <c r="B20" s="57"/>
      <c r="C20" s="57"/>
      <c r="D20" s="57"/>
      <c r="E20" s="57"/>
      <c r="F20" s="57"/>
      <c r="G20" s="57"/>
      <c r="H20" s="57"/>
      <c r="I20" s="57"/>
      <c r="J20" s="57"/>
      <c r="K20" s="57"/>
      <c r="L20" s="57"/>
      <c r="M20" s="57"/>
      <c r="N20" s="5"/>
      <c r="O20" s="5"/>
      <c r="P20" s="5"/>
      <c r="Q20" s="5"/>
      <c r="R20" s="5"/>
      <c r="S20" s="5"/>
      <c r="T20" s="5"/>
      <c r="U20" s="5"/>
      <c r="V20" s="5"/>
      <c r="W20" s="5"/>
      <c r="X20" s="5"/>
      <c r="Y20" s="5"/>
      <c r="Z20" s="5"/>
      <c r="AA20" s="5"/>
      <c r="AB20" s="5"/>
    </row>
    <row r="21" customFormat="false" ht="16" hidden="false" customHeight="false" outlineLevel="0" collapsed="false">
      <c r="A21" s="56" t="s">
        <v>577</v>
      </c>
      <c r="B21" s="57"/>
      <c r="C21" s="57"/>
      <c r="D21" s="57"/>
      <c r="E21" s="57"/>
      <c r="F21" s="57"/>
      <c r="G21" s="57"/>
      <c r="H21" s="57"/>
      <c r="I21" s="57"/>
      <c r="J21" s="57"/>
      <c r="K21" s="57"/>
      <c r="L21" s="57"/>
      <c r="M21" s="57"/>
      <c r="N21" s="5"/>
      <c r="O21" s="5"/>
      <c r="P21" s="5"/>
      <c r="Q21" s="5"/>
      <c r="R21" s="5"/>
      <c r="S21" s="5"/>
      <c r="T21" s="5"/>
      <c r="U21" s="5"/>
      <c r="V21" s="5"/>
      <c r="W21" s="5"/>
      <c r="X21" s="5"/>
      <c r="Y21" s="5"/>
      <c r="Z21" s="5"/>
      <c r="AA21" s="5"/>
      <c r="AB21" s="5"/>
    </row>
    <row r="22" customFormat="false" ht="16" hidden="false" customHeight="false" outlineLevel="0" collapsed="false">
      <c r="A22" s="56" t="s">
        <v>578</v>
      </c>
      <c r="B22" s="57"/>
      <c r="C22" s="57"/>
      <c r="D22" s="57"/>
      <c r="E22" s="57"/>
      <c r="F22" s="57"/>
      <c r="G22" s="57"/>
      <c r="H22" s="57"/>
      <c r="I22" s="57"/>
      <c r="J22" s="57"/>
      <c r="K22" s="57"/>
      <c r="L22" s="57"/>
      <c r="M22" s="57"/>
      <c r="N22" s="5"/>
      <c r="O22" s="5"/>
      <c r="P22" s="5"/>
      <c r="Q22" s="5"/>
      <c r="R22" s="5"/>
      <c r="S22" s="5"/>
      <c r="T22" s="5"/>
      <c r="U22" s="5"/>
      <c r="V22" s="5"/>
      <c r="W22" s="5"/>
      <c r="X22" s="5"/>
      <c r="Y22" s="5"/>
      <c r="Z22" s="5"/>
      <c r="AA22" s="5"/>
      <c r="AB22" s="5"/>
    </row>
    <row r="23" customFormat="false" ht="16" hidden="false" customHeight="false" outlineLevel="0" collapsed="false">
      <c r="A23" s="56" t="s">
        <v>579</v>
      </c>
      <c r="B23" s="57"/>
      <c r="C23" s="57"/>
      <c r="D23" s="57"/>
      <c r="E23" s="57"/>
      <c r="F23" s="57"/>
      <c r="G23" s="57"/>
      <c r="H23" s="57"/>
      <c r="I23" s="57"/>
      <c r="J23" s="57"/>
      <c r="K23" s="57"/>
      <c r="L23" s="57"/>
      <c r="M23" s="57"/>
      <c r="N23" s="5"/>
      <c r="O23" s="5"/>
      <c r="P23" s="5"/>
      <c r="Q23" s="5"/>
      <c r="R23" s="5"/>
      <c r="S23" s="5"/>
      <c r="T23" s="5"/>
      <c r="U23" s="5"/>
      <c r="V23" s="5"/>
      <c r="W23" s="5"/>
      <c r="X23" s="5"/>
      <c r="Y23" s="5"/>
      <c r="Z23" s="5"/>
      <c r="AA23" s="5"/>
      <c r="AB23" s="5"/>
    </row>
    <row r="24" customFormat="false" ht="16" hidden="false" customHeight="false" outlineLevel="0" collapsed="false">
      <c r="A24" s="56" t="s">
        <v>580</v>
      </c>
      <c r="B24" s="57"/>
      <c r="C24" s="57"/>
      <c r="D24" s="57"/>
      <c r="E24" s="57"/>
      <c r="F24" s="57"/>
      <c r="G24" s="57"/>
      <c r="H24" s="57"/>
      <c r="I24" s="57"/>
      <c r="J24" s="57"/>
      <c r="K24" s="57"/>
      <c r="L24" s="57"/>
      <c r="M24" s="57"/>
      <c r="N24" s="5"/>
      <c r="O24" s="5"/>
      <c r="P24" s="5"/>
      <c r="Q24" s="5"/>
      <c r="R24" s="5"/>
      <c r="S24" s="5"/>
      <c r="T24" s="5"/>
      <c r="U24" s="5"/>
      <c r="V24" s="5"/>
      <c r="W24" s="5"/>
      <c r="X24" s="5"/>
      <c r="Y24" s="5"/>
      <c r="Z24" s="5"/>
      <c r="AA24" s="5"/>
      <c r="AB24" s="5"/>
    </row>
    <row r="25" customFormat="false" ht="16" hidden="false" customHeight="false" outlineLevel="0" collapsed="false">
      <c r="A25" s="56" t="s">
        <v>581</v>
      </c>
      <c r="B25" s="57"/>
      <c r="C25" s="57"/>
      <c r="D25" s="57"/>
      <c r="E25" s="57"/>
      <c r="F25" s="57"/>
      <c r="G25" s="57"/>
      <c r="H25" s="57"/>
      <c r="I25" s="57"/>
      <c r="J25" s="57"/>
      <c r="K25" s="57"/>
      <c r="L25" s="57"/>
      <c r="M25" s="57"/>
      <c r="N25" s="5"/>
      <c r="O25" s="5"/>
      <c r="P25" s="5"/>
      <c r="Q25" s="5"/>
      <c r="R25" s="5"/>
      <c r="S25" s="5"/>
      <c r="T25" s="5"/>
      <c r="U25" s="5"/>
      <c r="V25" s="5"/>
      <c r="W25" s="5"/>
      <c r="X25" s="5"/>
      <c r="Y25" s="5"/>
      <c r="Z25" s="5"/>
      <c r="AA25" s="5"/>
      <c r="AB25" s="5"/>
    </row>
    <row r="26" customFormat="false" ht="16" hidden="false" customHeight="false" outlineLevel="0" collapsed="false">
      <c r="A26" s="56" t="s">
        <v>582</v>
      </c>
      <c r="B26" s="57"/>
      <c r="C26" s="57"/>
      <c r="D26" s="57"/>
      <c r="E26" s="57"/>
      <c r="F26" s="57"/>
      <c r="G26" s="57"/>
      <c r="H26" s="57"/>
      <c r="I26" s="57"/>
      <c r="J26" s="57"/>
      <c r="K26" s="57"/>
      <c r="L26" s="57"/>
      <c r="M26" s="57"/>
      <c r="N26" s="5"/>
      <c r="O26" s="5"/>
      <c r="P26" s="5"/>
      <c r="Q26" s="5"/>
      <c r="R26" s="5"/>
      <c r="S26" s="5"/>
      <c r="T26" s="5"/>
      <c r="U26" s="5"/>
      <c r="V26" s="5"/>
      <c r="W26" s="5"/>
      <c r="X26" s="5"/>
      <c r="Y26" s="5"/>
      <c r="Z26" s="5"/>
      <c r="AA26" s="5"/>
      <c r="AB26" s="5"/>
    </row>
    <row r="27" customFormat="false" ht="16" hidden="false" customHeight="false" outlineLevel="0" collapsed="false">
      <c r="A27" s="56" t="s">
        <v>583</v>
      </c>
      <c r="B27" s="57"/>
      <c r="C27" s="57"/>
      <c r="D27" s="57"/>
      <c r="E27" s="57"/>
      <c r="F27" s="57"/>
      <c r="G27" s="57"/>
      <c r="H27" s="57"/>
      <c r="I27" s="57"/>
      <c r="J27" s="57"/>
      <c r="K27" s="57"/>
      <c r="L27" s="57"/>
      <c r="M27" s="57"/>
      <c r="N27" s="5"/>
      <c r="O27" s="5"/>
      <c r="P27" s="5"/>
      <c r="Q27" s="5"/>
      <c r="R27" s="5"/>
      <c r="S27" s="5"/>
      <c r="T27" s="5"/>
      <c r="U27" s="5"/>
      <c r="V27" s="5"/>
      <c r="W27" s="5"/>
      <c r="X27" s="5"/>
      <c r="Y27" s="5"/>
      <c r="Z27" s="5"/>
      <c r="AA27" s="5"/>
      <c r="AB27" s="5"/>
    </row>
    <row r="28" customFormat="false" ht="16" hidden="false" customHeight="false" outlineLevel="0" collapsed="false">
      <c r="A28" s="56" t="s">
        <v>584</v>
      </c>
      <c r="B28" s="57"/>
      <c r="C28" s="57"/>
      <c r="D28" s="57"/>
      <c r="E28" s="57"/>
      <c r="F28" s="57"/>
      <c r="G28" s="57"/>
      <c r="H28" s="57"/>
      <c r="I28" s="57"/>
      <c r="J28" s="57"/>
      <c r="K28" s="57"/>
      <c r="L28" s="57"/>
      <c r="M28" s="57"/>
      <c r="N28" s="5"/>
      <c r="O28" s="5"/>
      <c r="P28" s="5"/>
      <c r="Q28" s="5"/>
      <c r="R28" s="5"/>
      <c r="S28" s="5"/>
      <c r="T28" s="5"/>
      <c r="U28" s="5"/>
      <c r="V28" s="5"/>
      <c r="W28" s="5"/>
      <c r="X28" s="5"/>
      <c r="Y28" s="5"/>
      <c r="Z28" s="5"/>
      <c r="AA28" s="5"/>
      <c r="AB28" s="5"/>
    </row>
    <row r="29" customFormat="false" ht="16" hidden="false" customHeight="false" outlineLevel="0" collapsed="false">
      <c r="A29" s="56" t="s">
        <v>585</v>
      </c>
      <c r="B29" s="57"/>
      <c r="C29" s="57"/>
      <c r="D29" s="57"/>
      <c r="E29" s="57"/>
      <c r="F29" s="57"/>
      <c r="G29" s="57"/>
      <c r="H29" s="57"/>
      <c r="I29" s="57"/>
      <c r="J29" s="57"/>
      <c r="K29" s="57"/>
      <c r="L29" s="57"/>
      <c r="M29" s="57"/>
      <c r="N29" s="5"/>
      <c r="O29" s="5"/>
      <c r="P29" s="5"/>
      <c r="Q29" s="5"/>
      <c r="R29" s="5"/>
      <c r="S29" s="5"/>
      <c r="T29" s="5"/>
      <c r="U29" s="5"/>
      <c r="V29" s="5"/>
      <c r="W29" s="5"/>
      <c r="X29" s="5"/>
      <c r="Y29" s="5"/>
      <c r="Z29" s="5"/>
      <c r="AA29" s="5"/>
      <c r="AB29" s="5"/>
    </row>
    <row r="30" customFormat="false" ht="16" hidden="false" customHeight="false" outlineLevel="0" collapsed="false">
      <c r="A30" s="56" t="s">
        <v>586</v>
      </c>
      <c r="B30" s="57"/>
      <c r="C30" s="57"/>
      <c r="D30" s="57"/>
      <c r="E30" s="57"/>
      <c r="F30" s="57"/>
      <c r="G30" s="57"/>
      <c r="H30" s="57"/>
      <c r="I30" s="57"/>
      <c r="J30" s="57"/>
      <c r="K30" s="57"/>
      <c r="L30" s="57"/>
      <c r="M30" s="57"/>
      <c r="N30" s="5"/>
      <c r="O30" s="5"/>
      <c r="P30" s="5"/>
      <c r="Q30" s="5"/>
      <c r="R30" s="5"/>
      <c r="S30" s="5"/>
      <c r="T30" s="5"/>
      <c r="U30" s="5"/>
      <c r="V30" s="5"/>
      <c r="W30" s="5"/>
      <c r="X30" s="5"/>
      <c r="Y30" s="5"/>
      <c r="Z30" s="5"/>
      <c r="AA30" s="5"/>
      <c r="AB30" s="5"/>
    </row>
    <row r="31" customFormat="false" ht="16" hidden="false" customHeight="false" outlineLevel="0" collapsed="false">
      <c r="A31" s="56" t="s">
        <v>587</v>
      </c>
      <c r="B31" s="57"/>
      <c r="C31" s="57"/>
      <c r="D31" s="57"/>
      <c r="E31" s="57"/>
      <c r="F31" s="57"/>
      <c r="G31" s="57"/>
      <c r="H31" s="57"/>
      <c r="I31" s="57"/>
      <c r="J31" s="57"/>
      <c r="K31" s="57"/>
      <c r="L31" s="57"/>
      <c r="M31" s="57"/>
      <c r="N31" s="5"/>
      <c r="O31" s="5"/>
      <c r="P31" s="5"/>
      <c r="Q31" s="5"/>
      <c r="R31" s="5"/>
      <c r="S31" s="5"/>
      <c r="T31" s="5"/>
      <c r="U31" s="5"/>
      <c r="V31" s="5"/>
      <c r="W31" s="5"/>
      <c r="X31" s="5"/>
      <c r="Y31" s="5"/>
      <c r="Z31" s="5"/>
      <c r="AA31" s="5"/>
      <c r="AB31" s="5"/>
    </row>
    <row r="32" customFormat="false" ht="16" hidden="false" customHeight="false" outlineLevel="0" collapsed="false">
      <c r="A32" s="56" t="s">
        <v>588</v>
      </c>
      <c r="B32" s="57"/>
      <c r="C32" s="57"/>
      <c r="D32" s="57"/>
      <c r="E32" s="57"/>
      <c r="F32" s="57"/>
      <c r="G32" s="57"/>
      <c r="H32" s="57"/>
      <c r="I32" s="57"/>
      <c r="J32" s="57"/>
      <c r="K32" s="57"/>
      <c r="L32" s="57"/>
      <c r="M32" s="57"/>
      <c r="N32" s="5"/>
      <c r="O32" s="5"/>
      <c r="P32" s="5"/>
      <c r="Q32" s="5"/>
      <c r="R32" s="5"/>
      <c r="S32" s="5"/>
      <c r="T32" s="5"/>
      <c r="U32" s="5"/>
      <c r="V32" s="5"/>
      <c r="W32" s="5"/>
      <c r="X32" s="5"/>
      <c r="Y32" s="5"/>
      <c r="Z32" s="5"/>
      <c r="AA32" s="5"/>
      <c r="AB32" s="5"/>
    </row>
    <row r="33" customFormat="false" ht="16" hidden="false" customHeight="false" outlineLevel="0" collapsed="false">
      <c r="A33" s="56" t="s">
        <v>589</v>
      </c>
      <c r="B33" s="57"/>
      <c r="C33" s="57"/>
      <c r="D33" s="57"/>
      <c r="E33" s="57"/>
      <c r="F33" s="57"/>
      <c r="G33" s="57"/>
      <c r="H33" s="57"/>
      <c r="I33" s="57"/>
      <c r="J33" s="57"/>
      <c r="K33" s="57"/>
      <c r="L33" s="57"/>
      <c r="M33" s="57"/>
      <c r="N33" s="5"/>
      <c r="O33" s="5"/>
      <c r="P33" s="5"/>
      <c r="Q33" s="5"/>
      <c r="R33" s="5"/>
      <c r="S33" s="5"/>
      <c r="T33" s="5"/>
      <c r="U33" s="5"/>
      <c r="V33" s="5"/>
      <c r="W33" s="5"/>
      <c r="X33" s="5"/>
      <c r="Y33" s="5"/>
      <c r="Z33" s="5"/>
      <c r="AA33" s="5"/>
      <c r="AB33" s="5"/>
    </row>
    <row r="34" customFormat="false" ht="16" hidden="false" customHeight="false" outlineLevel="0" collapsed="false">
      <c r="A34" s="56" t="s">
        <v>590</v>
      </c>
      <c r="B34" s="57"/>
      <c r="C34" s="57"/>
      <c r="D34" s="57"/>
      <c r="E34" s="57"/>
      <c r="F34" s="57"/>
      <c r="G34" s="57"/>
      <c r="H34" s="57"/>
      <c r="I34" s="57"/>
      <c r="J34" s="57"/>
      <c r="K34" s="57"/>
      <c r="L34" s="57"/>
      <c r="M34" s="57"/>
      <c r="N34" s="5"/>
      <c r="O34" s="5"/>
      <c r="P34" s="5"/>
      <c r="Q34" s="5"/>
      <c r="R34" s="5"/>
      <c r="S34" s="5"/>
      <c r="T34" s="5"/>
      <c r="U34" s="5"/>
      <c r="V34" s="5"/>
      <c r="W34" s="5"/>
      <c r="X34" s="5"/>
      <c r="Y34" s="5"/>
      <c r="Z34" s="5"/>
      <c r="AA34" s="5"/>
      <c r="AB34" s="5"/>
    </row>
    <row r="35" customFormat="false" ht="16" hidden="false" customHeight="false" outlineLevel="0" collapsed="false">
      <c r="A35" s="56" t="s">
        <v>591</v>
      </c>
      <c r="B35" s="57"/>
      <c r="C35" s="57"/>
      <c r="D35" s="57"/>
      <c r="E35" s="57"/>
      <c r="F35" s="57"/>
      <c r="G35" s="57"/>
      <c r="H35" s="57"/>
      <c r="I35" s="57"/>
      <c r="J35" s="57"/>
      <c r="K35" s="57"/>
      <c r="L35" s="57"/>
      <c r="M35" s="57"/>
      <c r="N35" s="5"/>
      <c r="O35" s="5"/>
      <c r="P35" s="5"/>
      <c r="Q35" s="5"/>
      <c r="R35" s="5"/>
      <c r="S35" s="5"/>
      <c r="T35" s="5"/>
      <c r="U35" s="5"/>
      <c r="V35" s="5"/>
      <c r="W35" s="5"/>
      <c r="X35" s="5"/>
      <c r="Y35" s="5"/>
      <c r="Z35" s="5"/>
      <c r="AA35" s="5"/>
      <c r="AB35" s="5"/>
    </row>
    <row r="36" customFormat="false" ht="16" hidden="false" customHeight="false" outlineLevel="0" collapsed="false">
      <c r="A36" s="56" t="s">
        <v>592</v>
      </c>
      <c r="B36" s="57"/>
      <c r="C36" s="57"/>
      <c r="D36" s="57"/>
      <c r="E36" s="57"/>
      <c r="F36" s="57"/>
      <c r="G36" s="57"/>
      <c r="H36" s="57"/>
      <c r="I36" s="57"/>
      <c r="J36" s="57"/>
      <c r="K36" s="57"/>
      <c r="L36" s="57"/>
      <c r="M36" s="57"/>
      <c r="N36" s="5"/>
      <c r="O36" s="5"/>
      <c r="P36" s="5"/>
      <c r="Q36" s="5"/>
      <c r="R36" s="5"/>
      <c r="S36" s="5"/>
      <c r="T36" s="5"/>
      <c r="U36" s="5"/>
      <c r="V36" s="5"/>
      <c r="W36" s="5"/>
      <c r="X36" s="5"/>
      <c r="Y36" s="5"/>
      <c r="Z36" s="5"/>
      <c r="AA36" s="5"/>
      <c r="AB36" s="5"/>
    </row>
    <row r="37" customFormat="false" ht="16" hidden="false" customHeight="false" outlineLevel="0" collapsed="false">
      <c r="A37" s="56" t="s">
        <v>593</v>
      </c>
      <c r="B37" s="57"/>
      <c r="C37" s="57"/>
      <c r="D37" s="57"/>
      <c r="E37" s="57"/>
      <c r="F37" s="57"/>
      <c r="G37" s="57"/>
      <c r="H37" s="57"/>
      <c r="I37" s="57"/>
      <c r="J37" s="57"/>
      <c r="K37" s="57"/>
      <c r="L37" s="57"/>
      <c r="M37" s="57"/>
      <c r="N37" s="5"/>
      <c r="O37" s="5"/>
      <c r="P37" s="5"/>
      <c r="Q37" s="5"/>
      <c r="R37" s="5"/>
      <c r="S37" s="5"/>
      <c r="T37" s="5"/>
      <c r="U37" s="5"/>
      <c r="V37" s="5"/>
      <c r="W37" s="5"/>
      <c r="X37" s="5"/>
      <c r="Y37" s="5"/>
      <c r="Z37" s="5"/>
      <c r="AA37" s="5"/>
      <c r="AB37" s="5"/>
    </row>
    <row r="38" customFormat="false" ht="16" hidden="false" customHeight="false" outlineLevel="0" collapsed="false">
      <c r="A38" s="56" t="s">
        <v>594</v>
      </c>
      <c r="B38" s="57"/>
      <c r="C38" s="57"/>
      <c r="D38" s="57"/>
      <c r="E38" s="57"/>
      <c r="F38" s="57"/>
      <c r="G38" s="57"/>
      <c r="H38" s="57"/>
      <c r="I38" s="57"/>
      <c r="J38" s="57"/>
      <c r="K38" s="57"/>
      <c r="L38" s="57"/>
      <c r="M38" s="57"/>
      <c r="N38" s="5"/>
      <c r="O38" s="5"/>
      <c r="P38" s="5"/>
      <c r="Q38" s="5"/>
      <c r="R38" s="5"/>
      <c r="S38" s="5"/>
      <c r="T38" s="5"/>
      <c r="U38" s="5"/>
      <c r="V38" s="5"/>
      <c r="W38" s="5"/>
      <c r="X38" s="5"/>
      <c r="Y38" s="5"/>
      <c r="Z38" s="5"/>
      <c r="AA38" s="5"/>
      <c r="AB38" s="5"/>
    </row>
    <row r="39" customFormat="false" ht="16" hidden="false" customHeight="false" outlineLevel="0" collapsed="false">
      <c r="A39" s="56" t="s">
        <v>595</v>
      </c>
      <c r="B39" s="57"/>
      <c r="C39" s="57"/>
      <c r="D39" s="57"/>
      <c r="E39" s="57"/>
      <c r="F39" s="57"/>
      <c r="G39" s="57"/>
      <c r="H39" s="57"/>
      <c r="I39" s="57"/>
      <c r="J39" s="57"/>
      <c r="K39" s="57"/>
      <c r="L39" s="57"/>
      <c r="M39" s="57"/>
      <c r="N39" s="5"/>
      <c r="O39" s="5"/>
      <c r="P39" s="5"/>
      <c r="Q39" s="5"/>
      <c r="R39" s="5"/>
      <c r="S39" s="5"/>
      <c r="T39" s="5"/>
      <c r="U39" s="5"/>
      <c r="V39" s="5"/>
      <c r="W39" s="5"/>
      <c r="X39" s="5"/>
      <c r="Y39" s="5"/>
      <c r="Z39" s="5"/>
      <c r="AA39" s="5"/>
      <c r="AB39" s="5"/>
    </row>
    <row r="40" customFormat="false" ht="16" hidden="false" customHeight="false" outlineLevel="0" collapsed="false">
      <c r="A40" s="56" t="s">
        <v>596</v>
      </c>
      <c r="B40" s="57"/>
      <c r="C40" s="57"/>
      <c r="D40" s="57"/>
      <c r="E40" s="57"/>
      <c r="F40" s="57"/>
      <c r="G40" s="57"/>
      <c r="H40" s="57"/>
      <c r="I40" s="57"/>
      <c r="J40" s="57"/>
      <c r="K40" s="57"/>
      <c r="L40" s="57"/>
      <c r="M40" s="57"/>
      <c r="N40" s="5"/>
      <c r="O40" s="5"/>
      <c r="P40" s="5"/>
      <c r="Q40" s="5"/>
      <c r="R40" s="5"/>
      <c r="S40" s="5"/>
      <c r="T40" s="5"/>
      <c r="U40" s="5"/>
      <c r="V40" s="5"/>
      <c r="W40" s="5"/>
      <c r="X40" s="5"/>
      <c r="Y40" s="5"/>
      <c r="Z40" s="5"/>
      <c r="AA40" s="5"/>
      <c r="AB40" s="5"/>
    </row>
    <row r="41" customFormat="false" ht="16" hidden="false" customHeight="false" outlineLevel="0" collapsed="false">
      <c r="A41" s="56" t="s">
        <v>597</v>
      </c>
      <c r="B41" s="57"/>
      <c r="C41" s="57"/>
      <c r="D41" s="57"/>
      <c r="E41" s="57"/>
      <c r="F41" s="57"/>
      <c r="G41" s="57"/>
      <c r="H41" s="57"/>
      <c r="I41" s="57"/>
      <c r="J41" s="57"/>
      <c r="K41" s="57"/>
      <c r="L41" s="57"/>
      <c r="M41" s="57"/>
      <c r="N41" s="5"/>
      <c r="O41" s="5"/>
      <c r="P41" s="5"/>
      <c r="Q41" s="5"/>
      <c r="R41" s="5"/>
      <c r="S41" s="5"/>
      <c r="T41" s="5"/>
      <c r="U41" s="5"/>
      <c r="V41" s="5"/>
      <c r="W41" s="5"/>
      <c r="X41" s="5"/>
      <c r="Y41" s="5"/>
      <c r="Z41" s="5"/>
      <c r="AA41" s="5"/>
      <c r="AB41" s="5"/>
    </row>
    <row r="42" customFormat="false" ht="16" hidden="false" customHeight="false" outlineLevel="0" collapsed="false">
      <c r="A42" s="56" t="s">
        <v>598</v>
      </c>
      <c r="B42" s="57"/>
      <c r="C42" s="57"/>
      <c r="D42" s="57"/>
      <c r="E42" s="57"/>
      <c r="F42" s="57"/>
      <c r="G42" s="57"/>
      <c r="H42" s="57"/>
      <c r="I42" s="57"/>
      <c r="J42" s="57"/>
      <c r="K42" s="57"/>
      <c r="L42" s="57"/>
      <c r="M42" s="57"/>
      <c r="N42" s="5"/>
      <c r="O42" s="5"/>
      <c r="P42" s="5"/>
      <c r="Q42" s="5"/>
      <c r="R42" s="5"/>
      <c r="S42" s="5"/>
      <c r="T42" s="5"/>
      <c r="U42" s="5"/>
      <c r="V42" s="5"/>
      <c r="W42" s="5"/>
      <c r="X42" s="5"/>
      <c r="Y42" s="5"/>
      <c r="Z42" s="5"/>
      <c r="AA42" s="5"/>
      <c r="AB42" s="5"/>
    </row>
    <row r="43" customFormat="false" ht="16" hidden="false" customHeight="false" outlineLevel="0" collapsed="false">
      <c r="A43" s="6"/>
      <c r="B43" s="6"/>
      <c r="C43" s="6"/>
      <c r="D43" s="6"/>
      <c r="E43" s="6"/>
      <c r="F43" s="6"/>
      <c r="G43" s="6"/>
      <c r="H43" s="6"/>
      <c r="I43" s="6"/>
      <c r="J43" s="6"/>
      <c r="K43" s="6"/>
      <c r="L43" s="6"/>
      <c r="M43" s="6"/>
      <c r="N43" s="5"/>
      <c r="O43" s="5"/>
      <c r="P43" s="5"/>
      <c r="Q43" s="5"/>
      <c r="R43" s="5"/>
      <c r="S43" s="5"/>
      <c r="T43" s="5"/>
      <c r="U43" s="5"/>
      <c r="V43" s="5"/>
      <c r="W43" s="5"/>
      <c r="X43" s="5"/>
      <c r="Y43" s="5"/>
      <c r="Z43" s="5"/>
      <c r="AA43" s="5"/>
      <c r="AB43" s="5"/>
    </row>
    <row r="44" customFormat="false" ht="16" hidden="false" customHeight="false" outlineLevel="0" collapsed="false">
      <c r="A44" s="6"/>
      <c r="B44" s="6"/>
      <c r="C44" s="6"/>
      <c r="D44" s="6"/>
      <c r="E44" s="6"/>
      <c r="F44" s="6"/>
      <c r="G44" s="6"/>
      <c r="H44" s="6"/>
      <c r="I44" s="6"/>
      <c r="J44" s="6"/>
      <c r="K44" s="6"/>
      <c r="L44" s="6"/>
      <c r="M44" s="6"/>
      <c r="N44" s="5"/>
      <c r="O44" s="5"/>
      <c r="P44" s="5"/>
      <c r="Q44" s="5"/>
      <c r="R44" s="5"/>
      <c r="S44" s="5"/>
      <c r="T44" s="5"/>
      <c r="U44" s="5"/>
      <c r="V44" s="5"/>
      <c r="W44" s="5"/>
      <c r="X44" s="5"/>
      <c r="Y44" s="5"/>
      <c r="Z44" s="5"/>
      <c r="AA44" s="5"/>
      <c r="AB44" s="5"/>
    </row>
    <row r="45" customFormat="false" ht="16" hidden="false" customHeight="false" outlineLevel="0" collapsed="false">
      <c r="A45" s="49" t="s">
        <v>599</v>
      </c>
      <c r="B45" s="49"/>
      <c r="C45" s="6"/>
      <c r="D45" s="6"/>
      <c r="E45" s="6"/>
      <c r="F45" s="6"/>
      <c r="G45" s="6"/>
      <c r="H45" s="6"/>
      <c r="I45" s="6"/>
      <c r="J45" s="6"/>
      <c r="K45" s="6"/>
      <c r="L45" s="6"/>
      <c r="M45" s="6"/>
      <c r="N45" s="5"/>
      <c r="O45" s="5"/>
      <c r="P45" s="5"/>
      <c r="Q45" s="5"/>
      <c r="R45" s="5"/>
      <c r="S45" s="5"/>
      <c r="T45" s="5"/>
      <c r="U45" s="5"/>
      <c r="V45" s="5"/>
      <c r="W45" s="5"/>
      <c r="X45" s="5"/>
      <c r="Y45" s="5"/>
      <c r="Z45" s="5"/>
      <c r="AA45" s="5"/>
      <c r="AB45" s="5"/>
    </row>
    <row r="46" customFormat="false" ht="16" hidden="false" customHeight="false" outlineLevel="0" collapsed="false">
      <c r="A46" s="49" t="s">
        <v>600</v>
      </c>
      <c r="B46" s="58" t="n">
        <f aca="false">'5. Dashboard'!B55</f>
        <v>0</v>
      </c>
      <c r="C46" s="6"/>
      <c r="D46" s="6"/>
      <c r="E46" s="6"/>
      <c r="F46" s="6"/>
      <c r="G46" s="6"/>
      <c r="H46" s="6"/>
      <c r="I46" s="6"/>
      <c r="J46" s="6"/>
      <c r="K46" s="6"/>
      <c r="L46" s="6"/>
      <c r="M46" s="6"/>
      <c r="N46" s="5"/>
      <c r="O46" s="5"/>
      <c r="P46" s="5"/>
      <c r="Q46" s="5"/>
      <c r="R46" s="5"/>
      <c r="S46" s="5"/>
      <c r="T46" s="5"/>
      <c r="U46" s="5"/>
      <c r="V46" s="5"/>
      <c r="W46" s="5"/>
      <c r="X46" s="5"/>
      <c r="Y46" s="5"/>
      <c r="Z46" s="5"/>
      <c r="AA46" s="5"/>
      <c r="AB46" s="5"/>
    </row>
    <row r="47" customFormat="false" ht="16" hidden="false" customHeight="false" outlineLevel="0" collapsed="false">
      <c r="A47" s="49" t="s">
        <v>601</v>
      </c>
      <c r="B47" s="58" t="n">
        <f aca="false">'5. Dashboard'!B56</f>
        <v>0</v>
      </c>
      <c r="C47" s="6"/>
      <c r="D47" s="6"/>
      <c r="E47" s="6"/>
      <c r="F47" s="6"/>
      <c r="G47" s="6"/>
      <c r="H47" s="6"/>
      <c r="I47" s="6"/>
      <c r="J47" s="6"/>
      <c r="K47" s="6"/>
      <c r="L47" s="6"/>
      <c r="M47" s="6"/>
      <c r="N47" s="5"/>
      <c r="O47" s="5"/>
      <c r="P47" s="5"/>
      <c r="Q47" s="5"/>
      <c r="R47" s="5"/>
      <c r="S47" s="5"/>
      <c r="T47" s="5"/>
      <c r="U47" s="5"/>
      <c r="V47" s="5"/>
      <c r="W47" s="5"/>
      <c r="X47" s="5"/>
      <c r="Y47" s="5"/>
      <c r="Z47" s="5"/>
      <c r="AA47" s="5"/>
      <c r="AB47" s="5"/>
    </row>
    <row r="48" customFormat="false" ht="16" hidden="false" customHeight="false" outlineLevel="0" collapsed="false">
      <c r="A48" s="49" t="s">
        <v>542</v>
      </c>
      <c r="B48" s="50" t="n">
        <f aca="false">COUNTIFS(D3:D42,"&lt;&gt;",L3:L42,"&lt;&gt;Ja")</f>
        <v>0</v>
      </c>
      <c r="C48" s="6"/>
      <c r="D48" s="6"/>
      <c r="E48" s="6"/>
      <c r="F48" s="6"/>
      <c r="G48" s="6"/>
      <c r="H48" s="6"/>
      <c r="I48" s="6"/>
      <c r="J48" s="6"/>
      <c r="K48" s="6"/>
      <c r="L48" s="6"/>
      <c r="M48" s="6"/>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1:M42"/>
  <conditionalFormatting sqref="C3:C42">
    <cfRule type="containsText" priority="2" operator="containsText" aboveAverage="0" equalAverage="0" bottom="0" percent="0" rank="0" text="Potenzielle Major NC" dxfId="4">
      <formula>NOT(ISERROR(SEARCH("Potenzielle Major NC",C3)))</formula>
    </cfRule>
    <cfRule type="containsText" priority="3" operator="containsText" aboveAverage="0" equalAverage="0" bottom="0" percent="0" rank="0" text="Potenzielle Minor NC" dxfId="6">
      <formula>NOT(ISERROR(SEARCH("Potenzielle Minor NC",C3)))</formula>
    </cfRule>
  </conditionalFormatting>
  <conditionalFormatting sqref="L3:L42">
    <cfRule type="containsText" priority="4" operator="containsText" aboveAverage="0" equalAverage="0" bottom="0" percent="0" rank="0" text="Ausstehend" dxfId="6">
      <formula>NOT(ISERROR(SEARCH("Ausstehend",L3)))</formula>
    </cfRule>
    <cfRule type="containsText" priority="5" operator="containsText" aboveAverage="0" equalAverage="0" bottom="0" percent="0" rank="0" text="Nein" dxfId="4">
      <formula>NOT(ISERROR(SEARCH("Nein",L3)))</formula>
    </cfRule>
  </conditionalFormatting>
  <dataValidations count="3">
    <dataValidation allowBlank="true" operator="between" showDropDown="false" showErrorMessage="true" showInputMessage="true" sqref="C3:C42" type="list">
      <formula1>"Keine,Potenzielle Major NC,Potenzielle Minor NC,OFI"</formula1>
      <formula2>0</formula2>
    </dataValidation>
    <dataValidation allowBlank="true" operator="between" showDropDown="false" showErrorMessage="true" showInputMessage="true" sqref="J3:J42" type="list">
      <formula1>"Offen,In Planung,In Umsetzung,Umgesetzt,Verifiziert"</formula1>
      <formula2>0</formula2>
    </dataValidation>
    <dataValidation allowBlank="true" operator="between" showDropDown="false" showErrorMessage="true" showInputMessage="true" sqref="L3:L42" type="list">
      <formula1>"Ja,Nein,Ausstehend"</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6B6760"/>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15"/>
    <col collapsed="false" customWidth="true" hidden="false" outlineLevel="0" max="2" min="2" style="0" width="33.33"/>
    <col collapsed="false" customWidth="true" hidden="false" outlineLevel="0" max="3" min="3" style="0" width="70"/>
    <col collapsed="false" customWidth="true" hidden="false" outlineLevel="0" max="4" min="4" style="0" width="18.33"/>
    <col collapsed="false" customWidth="true" hidden="false" outlineLevel="0" max="5" min="5" style="0" width="46.66"/>
    <col collapsed="false" customWidth="true" hidden="false" outlineLevel="0" max="6" min="6" style="0" width="20"/>
    <col collapsed="false" customWidth="true" hidden="false" outlineLevel="0" max="8" min="7" style="0" width="23.34"/>
  </cols>
  <sheetData>
    <row r="1" customFormat="false" ht="30" hidden="false" customHeight="true" outlineLevel="0" collapsed="false">
      <c r="A1" s="54" t="s">
        <v>47</v>
      </c>
      <c r="B1" s="54" t="s">
        <v>602</v>
      </c>
      <c r="C1" s="54" t="s">
        <v>603</v>
      </c>
      <c r="D1" s="54" t="s">
        <v>604</v>
      </c>
      <c r="E1" s="54" t="s">
        <v>605</v>
      </c>
      <c r="F1" s="54" t="s">
        <v>606</v>
      </c>
      <c r="G1" s="54" t="s">
        <v>607</v>
      </c>
      <c r="H1" s="54" t="s">
        <v>105</v>
      </c>
      <c r="I1" s="5"/>
      <c r="J1" s="5"/>
      <c r="K1" s="5"/>
      <c r="L1" s="5"/>
      <c r="M1" s="5"/>
      <c r="N1" s="5"/>
      <c r="O1" s="5"/>
      <c r="P1" s="5"/>
      <c r="Q1" s="5"/>
      <c r="R1" s="5"/>
      <c r="S1" s="5"/>
      <c r="T1" s="5"/>
      <c r="U1" s="5"/>
      <c r="V1" s="5"/>
      <c r="W1" s="5"/>
      <c r="X1" s="5"/>
      <c r="Y1" s="5"/>
      <c r="Z1" s="5"/>
      <c r="AA1" s="5"/>
      <c r="AB1" s="5"/>
    </row>
    <row r="2" customFormat="false" ht="16" hidden="false" customHeight="false" outlineLevel="0" collapsed="false">
      <c r="A2" s="55" t="s">
        <v>608</v>
      </c>
      <c r="B2" s="55" t="s">
        <v>113</v>
      </c>
      <c r="C2" s="55" t="s">
        <v>112</v>
      </c>
      <c r="D2" s="55" t="s">
        <v>113</v>
      </c>
      <c r="E2" s="55" t="s">
        <v>609</v>
      </c>
      <c r="F2" s="55" t="s">
        <v>118</v>
      </c>
      <c r="G2" s="55" t="s">
        <v>113</v>
      </c>
      <c r="H2" s="55" t="s">
        <v>117</v>
      </c>
      <c r="I2" s="5"/>
      <c r="J2" s="5"/>
      <c r="K2" s="5"/>
      <c r="L2" s="5"/>
      <c r="M2" s="5"/>
      <c r="N2" s="5"/>
      <c r="O2" s="5"/>
      <c r="P2" s="5"/>
      <c r="Q2" s="5"/>
      <c r="R2" s="5"/>
      <c r="S2" s="5"/>
      <c r="T2" s="5"/>
      <c r="U2" s="5"/>
      <c r="V2" s="5"/>
      <c r="W2" s="5"/>
      <c r="X2" s="5"/>
      <c r="Y2" s="5"/>
      <c r="Z2" s="5"/>
      <c r="AA2" s="5"/>
      <c r="AB2" s="5"/>
    </row>
    <row r="3" customFormat="false" ht="16" hidden="false" customHeight="false" outlineLevel="0" collapsed="false">
      <c r="A3" s="59" t="s">
        <v>131</v>
      </c>
      <c r="B3" s="60" t="s">
        <v>610</v>
      </c>
      <c r="C3" s="57" t="s">
        <v>611</v>
      </c>
      <c r="D3" s="57"/>
      <c r="E3" s="57"/>
      <c r="F3" s="57"/>
      <c r="G3" s="57"/>
      <c r="H3" s="57"/>
      <c r="I3" s="5"/>
      <c r="J3" s="5"/>
      <c r="K3" s="5"/>
      <c r="L3" s="5"/>
      <c r="M3" s="5"/>
      <c r="N3" s="5"/>
      <c r="O3" s="5"/>
      <c r="P3" s="5"/>
      <c r="Q3" s="5"/>
      <c r="R3" s="5"/>
      <c r="S3" s="5"/>
      <c r="T3" s="5"/>
      <c r="U3" s="5"/>
      <c r="V3" s="5"/>
      <c r="W3" s="5"/>
      <c r="X3" s="5"/>
      <c r="Y3" s="5"/>
      <c r="Z3" s="5"/>
      <c r="AA3" s="5"/>
      <c r="AB3" s="5"/>
    </row>
    <row r="4" customFormat="false" ht="16" hidden="false" customHeight="false" outlineLevel="0" collapsed="false">
      <c r="A4" s="59" t="s">
        <v>138</v>
      </c>
      <c r="B4" s="60" t="s">
        <v>610</v>
      </c>
      <c r="C4" s="57" t="s">
        <v>612</v>
      </c>
      <c r="D4" s="57"/>
      <c r="E4" s="57"/>
      <c r="F4" s="57"/>
      <c r="G4" s="57"/>
      <c r="H4" s="57"/>
      <c r="I4" s="5"/>
      <c r="J4" s="5"/>
      <c r="K4" s="5"/>
      <c r="L4" s="5"/>
      <c r="M4" s="5"/>
      <c r="N4" s="5"/>
      <c r="O4" s="5"/>
      <c r="P4" s="5"/>
      <c r="Q4" s="5"/>
      <c r="R4" s="5"/>
      <c r="S4" s="5"/>
      <c r="T4" s="5"/>
      <c r="U4" s="5"/>
      <c r="V4" s="5"/>
      <c r="W4" s="5"/>
      <c r="X4" s="5"/>
      <c r="Y4" s="5"/>
      <c r="Z4" s="5"/>
      <c r="AA4" s="5"/>
      <c r="AB4" s="5"/>
    </row>
    <row r="5" customFormat="false" ht="16" hidden="false" customHeight="false" outlineLevel="0" collapsed="false">
      <c r="A5" s="59" t="s">
        <v>145</v>
      </c>
      <c r="B5" s="60" t="s">
        <v>610</v>
      </c>
      <c r="C5" s="57" t="s">
        <v>613</v>
      </c>
      <c r="D5" s="57"/>
      <c r="E5" s="57"/>
      <c r="F5" s="57"/>
      <c r="G5" s="57"/>
      <c r="H5" s="57"/>
      <c r="I5" s="5"/>
      <c r="J5" s="5"/>
      <c r="K5" s="5"/>
      <c r="L5" s="5"/>
      <c r="M5" s="5"/>
      <c r="N5" s="5"/>
      <c r="O5" s="5"/>
      <c r="P5" s="5"/>
      <c r="Q5" s="5"/>
      <c r="R5" s="5"/>
      <c r="S5" s="5"/>
      <c r="T5" s="5"/>
      <c r="U5" s="5"/>
      <c r="V5" s="5"/>
      <c r="W5" s="5"/>
      <c r="X5" s="5"/>
      <c r="Y5" s="5"/>
      <c r="Z5" s="5"/>
      <c r="AA5" s="5"/>
      <c r="AB5" s="5"/>
    </row>
    <row r="6" customFormat="false" ht="16" hidden="false" customHeight="false" outlineLevel="0" collapsed="false">
      <c r="A6" s="59" t="s">
        <v>147</v>
      </c>
      <c r="B6" s="60" t="s">
        <v>610</v>
      </c>
      <c r="C6" s="57" t="s">
        <v>614</v>
      </c>
      <c r="D6" s="57"/>
      <c r="E6" s="57"/>
      <c r="F6" s="57"/>
      <c r="G6" s="57"/>
      <c r="H6" s="57"/>
      <c r="I6" s="5"/>
      <c r="J6" s="5"/>
      <c r="K6" s="5"/>
      <c r="L6" s="5"/>
      <c r="M6" s="5"/>
      <c r="N6" s="5"/>
      <c r="O6" s="5"/>
      <c r="P6" s="5"/>
      <c r="Q6" s="5"/>
      <c r="R6" s="5"/>
      <c r="S6" s="5"/>
      <c r="T6" s="5"/>
      <c r="U6" s="5"/>
      <c r="V6" s="5"/>
      <c r="W6" s="5"/>
      <c r="X6" s="5"/>
      <c r="Y6" s="5"/>
      <c r="Z6" s="5"/>
      <c r="AA6" s="5"/>
      <c r="AB6" s="5"/>
    </row>
    <row r="7" customFormat="false" ht="16" hidden="false" customHeight="false" outlineLevel="0" collapsed="false">
      <c r="A7" s="59" t="s">
        <v>171</v>
      </c>
      <c r="B7" s="60" t="s">
        <v>610</v>
      </c>
      <c r="C7" s="57" t="s">
        <v>615</v>
      </c>
      <c r="D7" s="57"/>
      <c r="E7" s="57"/>
      <c r="F7" s="57"/>
      <c r="G7" s="57"/>
      <c r="H7" s="57"/>
      <c r="I7" s="5"/>
      <c r="J7" s="5"/>
      <c r="K7" s="5"/>
      <c r="L7" s="5"/>
      <c r="M7" s="5"/>
      <c r="N7" s="5"/>
      <c r="O7" s="5"/>
      <c r="P7" s="5"/>
      <c r="Q7" s="5"/>
      <c r="R7" s="5"/>
      <c r="S7" s="5"/>
      <c r="T7" s="5"/>
      <c r="U7" s="5"/>
      <c r="V7" s="5"/>
      <c r="W7" s="5"/>
      <c r="X7" s="5"/>
      <c r="Y7" s="5"/>
      <c r="Z7" s="5"/>
      <c r="AA7" s="5"/>
      <c r="AB7" s="5"/>
    </row>
    <row r="8" customFormat="false" ht="16" hidden="false" customHeight="false" outlineLevel="0" collapsed="false">
      <c r="A8" s="59" t="s">
        <v>616</v>
      </c>
      <c r="B8" s="60" t="s">
        <v>610</v>
      </c>
      <c r="C8" s="57" t="s">
        <v>617</v>
      </c>
      <c r="D8" s="57"/>
      <c r="E8" s="57"/>
      <c r="F8" s="57"/>
      <c r="G8" s="57"/>
      <c r="H8" s="57"/>
      <c r="I8" s="5"/>
      <c r="J8" s="5"/>
      <c r="K8" s="5"/>
      <c r="L8" s="5"/>
      <c r="M8" s="5"/>
      <c r="N8" s="5"/>
      <c r="O8" s="5"/>
      <c r="P8" s="5"/>
      <c r="Q8" s="5"/>
      <c r="R8" s="5"/>
      <c r="S8" s="5"/>
      <c r="T8" s="5"/>
      <c r="U8" s="5"/>
      <c r="V8" s="5"/>
      <c r="W8" s="5"/>
      <c r="X8" s="5"/>
      <c r="Y8" s="5"/>
      <c r="Z8" s="5"/>
      <c r="AA8" s="5"/>
      <c r="AB8" s="5"/>
    </row>
    <row r="9" customFormat="false" ht="16" hidden="false" customHeight="false" outlineLevel="0" collapsed="false">
      <c r="A9" s="59" t="s">
        <v>147</v>
      </c>
      <c r="B9" s="60" t="s">
        <v>610</v>
      </c>
      <c r="C9" s="57" t="s">
        <v>618</v>
      </c>
      <c r="D9" s="57"/>
      <c r="E9" s="57"/>
      <c r="F9" s="57"/>
      <c r="G9" s="57"/>
      <c r="H9" s="57"/>
      <c r="I9" s="5"/>
      <c r="J9" s="5"/>
      <c r="K9" s="5"/>
      <c r="L9" s="5"/>
      <c r="M9" s="5"/>
      <c r="N9" s="5"/>
      <c r="O9" s="5"/>
      <c r="P9" s="5"/>
      <c r="Q9" s="5"/>
      <c r="R9" s="5"/>
      <c r="S9" s="5"/>
      <c r="T9" s="5"/>
      <c r="U9" s="5"/>
      <c r="V9" s="5"/>
      <c r="W9" s="5"/>
      <c r="X9" s="5"/>
      <c r="Y9" s="5"/>
      <c r="Z9" s="5"/>
      <c r="AA9" s="5"/>
      <c r="AB9" s="5"/>
    </row>
    <row r="10" customFormat="false" ht="16" hidden="false" customHeight="false" outlineLevel="0" collapsed="false">
      <c r="A10" s="59" t="s">
        <v>149</v>
      </c>
      <c r="B10" s="60" t="s">
        <v>610</v>
      </c>
      <c r="C10" s="57" t="s">
        <v>619</v>
      </c>
      <c r="D10" s="57"/>
      <c r="E10" s="57"/>
      <c r="F10" s="57"/>
      <c r="G10" s="57"/>
      <c r="H10" s="57"/>
      <c r="I10" s="5"/>
      <c r="J10" s="5"/>
      <c r="K10" s="5"/>
      <c r="L10" s="5"/>
      <c r="M10" s="5"/>
      <c r="N10" s="5"/>
      <c r="O10" s="5"/>
      <c r="P10" s="5"/>
      <c r="Q10" s="5"/>
      <c r="R10" s="5"/>
      <c r="S10" s="5"/>
      <c r="T10" s="5"/>
      <c r="U10" s="5"/>
      <c r="V10" s="5"/>
      <c r="W10" s="5"/>
      <c r="X10" s="5"/>
      <c r="Y10" s="5"/>
      <c r="Z10" s="5"/>
      <c r="AA10" s="5"/>
      <c r="AB10" s="5"/>
    </row>
    <row r="11" customFormat="false" ht="16" hidden="false" customHeight="false" outlineLevel="0" collapsed="false">
      <c r="A11" s="59" t="s">
        <v>156</v>
      </c>
      <c r="B11" s="60" t="s">
        <v>610</v>
      </c>
      <c r="C11" s="57" t="s">
        <v>620</v>
      </c>
      <c r="D11" s="57"/>
      <c r="E11" s="57"/>
      <c r="F11" s="57"/>
      <c r="G11" s="57"/>
      <c r="H11" s="57"/>
      <c r="I11" s="5"/>
      <c r="J11" s="5"/>
      <c r="K11" s="5"/>
      <c r="L11" s="5"/>
      <c r="M11" s="5"/>
      <c r="N11" s="5"/>
      <c r="O11" s="5"/>
      <c r="P11" s="5"/>
      <c r="Q11" s="5"/>
      <c r="R11" s="5"/>
      <c r="S11" s="5"/>
      <c r="T11" s="5"/>
      <c r="U11" s="5"/>
      <c r="V11" s="5"/>
      <c r="W11" s="5"/>
      <c r="X11" s="5"/>
      <c r="Y11" s="5"/>
      <c r="Z11" s="5"/>
      <c r="AA11" s="5"/>
      <c r="AB11" s="5"/>
    </row>
    <row r="12" customFormat="false" ht="16" hidden="false" customHeight="false" outlineLevel="0" collapsed="false">
      <c r="A12" s="59" t="s">
        <v>621</v>
      </c>
      <c r="B12" s="60" t="s">
        <v>610</v>
      </c>
      <c r="C12" s="57" t="s">
        <v>622</v>
      </c>
      <c r="D12" s="57"/>
      <c r="E12" s="57"/>
      <c r="F12" s="57"/>
      <c r="G12" s="57"/>
      <c r="H12" s="57"/>
      <c r="I12" s="5"/>
      <c r="J12" s="5"/>
      <c r="K12" s="5"/>
      <c r="L12" s="5"/>
      <c r="M12" s="5"/>
      <c r="N12" s="5"/>
      <c r="O12" s="5"/>
      <c r="P12" s="5"/>
      <c r="Q12" s="5"/>
      <c r="R12" s="5"/>
      <c r="S12" s="5"/>
      <c r="T12" s="5"/>
      <c r="U12" s="5"/>
      <c r="V12" s="5"/>
      <c r="W12" s="5"/>
      <c r="X12" s="5"/>
      <c r="Y12" s="5"/>
      <c r="Z12" s="5"/>
      <c r="AA12" s="5"/>
      <c r="AB12" s="5"/>
    </row>
    <row r="13" customFormat="false" ht="16" hidden="false" customHeight="false" outlineLevel="0" collapsed="false">
      <c r="A13" s="59" t="s">
        <v>168</v>
      </c>
      <c r="B13" s="60" t="s">
        <v>610</v>
      </c>
      <c r="C13" s="57" t="s">
        <v>623</v>
      </c>
      <c r="D13" s="57"/>
      <c r="E13" s="57"/>
      <c r="F13" s="57"/>
      <c r="G13" s="57"/>
      <c r="H13" s="57"/>
      <c r="I13" s="5"/>
      <c r="J13" s="5"/>
      <c r="K13" s="5"/>
      <c r="L13" s="5"/>
      <c r="M13" s="5"/>
      <c r="N13" s="5"/>
      <c r="O13" s="5"/>
      <c r="P13" s="5"/>
      <c r="Q13" s="5"/>
      <c r="R13" s="5"/>
      <c r="S13" s="5"/>
      <c r="T13" s="5"/>
      <c r="U13" s="5"/>
      <c r="V13" s="5"/>
      <c r="W13" s="5"/>
      <c r="X13" s="5"/>
      <c r="Y13" s="5"/>
      <c r="Z13" s="5"/>
      <c r="AA13" s="5"/>
      <c r="AB13" s="5"/>
    </row>
    <row r="14" customFormat="false" ht="16" hidden="false" customHeight="false" outlineLevel="0" collapsed="false">
      <c r="A14" s="59" t="s">
        <v>175</v>
      </c>
      <c r="B14" s="60" t="s">
        <v>610</v>
      </c>
      <c r="C14" s="57" t="s">
        <v>624</v>
      </c>
      <c r="D14" s="57"/>
      <c r="E14" s="57"/>
      <c r="F14" s="57"/>
      <c r="G14" s="57"/>
      <c r="H14" s="57"/>
      <c r="I14" s="5"/>
      <c r="J14" s="5"/>
      <c r="K14" s="5"/>
      <c r="L14" s="5"/>
      <c r="M14" s="5"/>
      <c r="N14" s="5"/>
      <c r="O14" s="5"/>
      <c r="P14" s="5"/>
      <c r="Q14" s="5"/>
      <c r="R14" s="5"/>
      <c r="S14" s="5"/>
      <c r="T14" s="5"/>
      <c r="U14" s="5"/>
      <c r="V14" s="5"/>
      <c r="W14" s="5"/>
      <c r="X14" s="5"/>
      <c r="Y14" s="5"/>
      <c r="Z14" s="5"/>
      <c r="AA14" s="5"/>
      <c r="AB14" s="5"/>
    </row>
    <row r="15" customFormat="false" ht="16" hidden="false" customHeight="false" outlineLevel="0" collapsed="false">
      <c r="A15" s="59" t="s">
        <v>180</v>
      </c>
      <c r="B15" s="60" t="s">
        <v>610</v>
      </c>
      <c r="C15" s="57" t="s">
        <v>625</v>
      </c>
      <c r="D15" s="57"/>
      <c r="E15" s="57"/>
      <c r="F15" s="57"/>
      <c r="G15" s="57"/>
      <c r="H15" s="57"/>
      <c r="I15" s="5"/>
      <c r="J15" s="5"/>
      <c r="K15" s="5"/>
      <c r="L15" s="5"/>
      <c r="M15" s="5"/>
      <c r="N15" s="5"/>
      <c r="O15" s="5"/>
      <c r="P15" s="5"/>
      <c r="Q15" s="5"/>
      <c r="R15" s="5"/>
      <c r="S15" s="5"/>
      <c r="T15" s="5"/>
      <c r="U15" s="5"/>
      <c r="V15" s="5"/>
      <c r="W15" s="5"/>
      <c r="X15" s="5"/>
      <c r="Y15" s="5"/>
      <c r="Z15" s="5"/>
      <c r="AA15" s="5"/>
      <c r="AB15" s="5"/>
    </row>
    <row r="16" customFormat="false" ht="16" hidden="false" customHeight="false" outlineLevel="0" collapsed="false">
      <c r="A16" s="59" t="s">
        <v>180</v>
      </c>
      <c r="B16" s="60" t="s">
        <v>610</v>
      </c>
      <c r="C16" s="57" t="s">
        <v>626</v>
      </c>
      <c r="D16" s="57"/>
      <c r="E16" s="57"/>
      <c r="F16" s="57"/>
      <c r="G16" s="57"/>
      <c r="H16" s="57"/>
      <c r="I16" s="5"/>
      <c r="J16" s="5"/>
      <c r="K16" s="5"/>
      <c r="L16" s="5"/>
      <c r="M16" s="5"/>
      <c r="N16" s="5"/>
      <c r="O16" s="5"/>
      <c r="P16" s="5"/>
      <c r="Q16" s="5"/>
      <c r="R16" s="5"/>
      <c r="S16" s="5"/>
      <c r="T16" s="5"/>
      <c r="U16" s="5"/>
      <c r="V16" s="5"/>
      <c r="W16" s="5"/>
      <c r="X16" s="5"/>
      <c r="Y16" s="5"/>
      <c r="Z16" s="5"/>
      <c r="AA16" s="5"/>
      <c r="AB16" s="5"/>
    </row>
    <row r="17" customFormat="false" ht="16" hidden="false" customHeight="false" outlineLevel="0" collapsed="false">
      <c r="A17" s="59" t="s">
        <v>186</v>
      </c>
      <c r="B17" s="60" t="s">
        <v>610</v>
      </c>
      <c r="C17" s="57" t="s">
        <v>627</v>
      </c>
      <c r="D17" s="57"/>
      <c r="E17" s="57"/>
      <c r="F17" s="57"/>
      <c r="G17" s="57"/>
      <c r="H17" s="57"/>
      <c r="I17" s="5"/>
      <c r="J17" s="5"/>
      <c r="K17" s="5"/>
      <c r="L17" s="5"/>
      <c r="M17" s="5"/>
      <c r="N17" s="5"/>
      <c r="O17" s="5"/>
      <c r="P17" s="5"/>
      <c r="Q17" s="5"/>
      <c r="R17" s="5"/>
      <c r="S17" s="5"/>
      <c r="T17" s="5"/>
      <c r="U17" s="5"/>
      <c r="V17" s="5"/>
      <c r="W17" s="5"/>
      <c r="X17" s="5"/>
      <c r="Y17" s="5"/>
      <c r="Z17" s="5"/>
      <c r="AA17" s="5"/>
      <c r="AB17" s="5"/>
    </row>
    <row r="18" customFormat="false" ht="16" hidden="false" customHeight="false" outlineLevel="0" collapsed="false">
      <c r="A18" s="59" t="s">
        <v>191</v>
      </c>
      <c r="B18" s="60" t="s">
        <v>610</v>
      </c>
      <c r="C18" s="57" t="s">
        <v>628</v>
      </c>
      <c r="D18" s="57"/>
      <c r="E18" s="57"/>
      <c r="F18" s="57"/>
      <c r="G18" s="57"/>
      <c r="H18" s="57"/>
      <c r="I18" s="5"/>
      <c r="J18" s="5"/>
      <c r="K18" s="5"/>
      <c r="L18" s="5"/>
      <c r="M18" s="5"/>
      <c r="N18" s="5"/>
      <c r="O18" s="5"/>
      <c r="P18" s="5"/>
      <c r="Q18" s="5"/>
      <c r="R18" s="5"/>
      <c r="S18" s="5"/>
      <c r="T18" s="5"/>
      <c r="U18" s="5"/>
      <c r="V18" s="5"/>
      <c r="W18" s="5"/>
      <c r="X18" s="5"/>
      <c r="Y18" s="5"/>
      <c r="Z18" s="5"/>
      <c r="AA18" s="5"/>
      <c r="AB18" s="5"/>
    </row>
    <row r="19" customFormat="false" ht="16" hidden="false" customHeight="false" outlineLevel="0" collapsed="false">
      <c r="A19" s="59" t="s">
        <v>239</v>
      </c>
      <c r="B19" s="57" t="s">
        <v>629</v>
      </c>
      <c r="C19" s="57" t="s">
        <v>630</v>
      </c>
      <c r="D19" s="57"/>
      <c r="E19" s="57"/>
      <c r="F19" s="57"/>
      <c r="G19" s="57"/>
      <c r="H19" s="57"/>
      <c r="I19" s="5"/>
      <c r="J19" s="5"/>
      <c r="K19" s="5"/>
      <c r="L19" s="5"/>
      <c r="M19" s="5"/>
      <c r="N19" s="5"/>
      <c r="O19" s="5"/>
      <c r="P19" s="5"/>
      <c r="Q19" s="5"/>
      <c r="R19" s="5"/>
      <c r="S19" s="5"/>
      <c r="T19" s="5"/>
      <c r="U19" s="5"/>
      <c r="V19" s="5"/>
      <c r="W19" s="5"/>
      <c r="X19" s="5"/>
      <c r="Y19" s="5"/>
      <c r="Z19" s="5"/>
      <c r="AA19" s="5"/>
      <c r="AB19" s="5"/>
    </row>
    <row r="20" customFormat="false" ht="16" hidden="false" customHeight="false" outlineLevel="0" collapsed="false">
      <c r="A20" s="59" t="s">
        <v>242</v>
      </c>
      <c r="B20" s="57" t="s">
        <v>629</v>
      </c>
      <c r="C20" s="57" t="s">
        <v>631</v>
      </c>
      <c r="D20" s="57"/>
      <c r="E20" s="57"/>
      <c r="F20" s="57"/>
      <c r="G20" s="57"/>
      <c r="H20" s="57"/>
      <c r="I20" s="5"/>
      <c r="J20" s="5"/>
      <c r="K20" s="5"/>
      <c r="L20" s="5"/>
      <c r="M20" s="5"/>
      <c r="N20" s="5"/>
      <c r="O20" s="5"/>
      <c r="P20" s="5"/>
      <c r="Q20" s="5"/>
      <c r="R20" s="5"/>
      <c r="S20" s="5"/>
      <c r="T20" s="5"/>
      <c r="U20" s="5"/>
      <c r="V20" s="5"/>
      <c r="W20" s="5"/>
      <c r="X20" s="5"/>
      <c r="Y20" s="5"/>
      <c r="Z20" s="5"/>
      <c r="AA20" s="5"/>
      <c r="AB20" s="5"/>
    </row>
    <row r="21" customFormat="false" ht="16" hidden="false" customHeight="false" outlineLevel="0" collapsed="false">
      <c r="A21" s="59" t="s">
        <v>292</v>
      </c>
      <c r="B21" s="57" t="s">
        <v>629</v>
      </c>
      <c r="C21" s="57" t="s">
        <v>632</v>
      </c>
      <c r="D21" s="57"/>
      <c r="E21" s="57"/>
      <c r="F21" s="57"/>
      <c r="G21" s="57"/>
      <c r="H21" s="57"/>
      <c r="I21" s="5"/>
      <c r="J21" s="5"/>
      <c r="K21" s="5"/>
      <c r="L21" s="5"/>
      <c r="M21" s="5"/>
      <c r="N21" s="5"/>
      <c r="O21" s="5"/>
      <c r="P21" s="5"/>
      <c r="Q21" s="5"/>
      <c r="R21" s="5"/>
      <c r="S21" s="5"/>
      <c r="T21" s="5"/>
      <c r="U21" s="5"/>
      <c r="V21" s="5"/>
      <c r="W21" s="5"/>
      <c r="X21" s="5"/>
      <c r="Y21" s="5"/>
      <c r="Z21" s="5"/>
      <c r="AA21" s="5"/>
      <c r="AB21" s="5"/>
    </row>
    <row r="22" customFormat="false" ht="16" hidden="false" customHeight="false" outlineLevel="0" collapsed="false">
      <c r="A22" s="59" t="s">
        <v>309</v>
      </c>
      <c r="B22" s="57" t="s">
        <v>629</v>
      </c>
      <c r="C22" s="57" t="s">
        <v>633</v>
      </c>
      <c r="D22" s="57"/>
      <c r="E22" s="57"/>
      <c r="F22" s="57"/>
      <c r="G22" s="57"/>
      <c r="H22" s="57"/>
      <c r="I22" s="5"/>
      <c r="J22" s="5"/>
      <c r="K22" s="5"/>
      <c r="L22" s="5"/>
      <c r="M22" s="5"/>
      <c r="N22" s="5"/>
      <c r="O22" s="5"/>
      <c r="P22" s="5"/>
      <c r="Q22" s="5"/>
      <c r="R22" s="5"/>
      <c r="S22" s="5"/>
      <c r="T22" s="5"/>
      <c r="U22" s="5"/>
      <c r="V22" s="5"/>
      <c r="W22" s="5"/>
      <c r="X22" s="5"/>
      <c r="Y22" s="5"/>
      <c r="Z22" s="5"/>
      <c r="AA22" s="5"/>
      <c r="AB22" s="5"/>
    </row>
    <row r="23" customFormat="false" ht="16" hidden="false" customHeight="false" outlineLevel="0" collapsed="false">
      <c r="A23" s="59" t="s">
        <v>327</v>
      </c>
      <c r="B23" s="57" t="s">
        <v>629</v>
      </c>
      <c r="C23" s="57" t="s">
        <v>328</v>
      </c>
      <c r="D23" s="57"/>
      <c r="E23" s="57"/>
      <c r="F23" s="57"/>
      <c r="G23" s="57"/>
      <c r="H23" s="57"/>
      <c r="I23" s="5"/>
      <c r="J23" s="5"/>
      <c r="K23" s="5"/>
      <c r="L23" s="5"/>
      <c r="M23" s="5"/>
      <c r="N23" s="5"/>
      <c r="O23" s="5"/>
      <c r="P23" s="5"/>
      <c r="Q23" s="5"/>
      <c r="R23" s="5"/>
      <c r="S23" s="5"/>
      <c r="T23" s="5"/>
      <c r="U23" s="5"/>
      <c r="V23" s="5"/>
      <c r="W23" s="5"/>
      <c r="X23" s="5"/>
      <c r="Y23" s="5"/>
      <c r="Z23" s="5"/>
      <c r="AA23" s="5"/>
      <c r="AB23" s="5"/>
    </row>
    <row r="24" customFormat="false" ht="16" hidden="false" customHeight="false" outlineLevel="0" collapsed="false">
      <c r="A24" s="59" t="s">
        <v>334</v>
      </c>
      <c r="B24" s="57" t="s">
        <v>629</v>
      </c>
      <c r="C24" s="57" t="s">
        <v>634</v>
      </c>
      <c r="D24" s="57"/>
      <c r="E24" s="57"/>
      <c r="F24" s="57"/>
      <c r="G24" s="57"/>
      <c r="H24" s="57"/>
      <c r="I24" s="5"/>
      <c r="J24" s="5"/>
      <c r="K24" s="5"/>
      <c r="L24" s="5"/>
      <c r="M24" s="5"/>
      <c r="N24" s="5"/>
      <c r="O24" s="5"/>
      <c r="P24" s="5"/>
      <c r="Q24" s="5"/>
      <c r="R24" s="5"/>
      <c r="S24" s="5"/>
      <c r="T24" s="5"/>
      <c r="U24" s="5"/>
      <c r="V24" s="5"/>
      <c r="W24" s="5"/>
      <c r="X24" s="5"/>
      <c r="Y24" s="5"/>
      <c r="Z24" s="5"/>
      <c r="AA24" s="5"/>
      <c r="AB24" s="5"/>
    </row>
    <row r="25" customFormat="false" ht="16" hidden="false" customHeight="false" outlineLevel="0" collapsed="false">
      <c r="A25" s="59" t="s">
        <v>346</v>
      </c>
      <c r="B25" s="57" t="s">
        <v>629</v>
      </c>
      <c r="C25" s="57" t="s">
        <v>635</v>
      </c>
      <c r="D25" s="57"/>
      <c r="E25" s="57"/>
      <c r="F25" s="57"/>
      <c r="G25" s="57"/>
      <c r="H25" s="57"/>
      <c r="I25" s="5"/>
      <c r="J25" s="5"/>
      <c r="K25" s="5"/>
      <c r="L25" s="5"/>
      <c r="M25" s="5"/>
      <c r="N25" s="5"/>
      <c r="O25" s="5"/>
      <c r="P25" s="5"/>
      <c r="Q25" s="5"/>
      <c r="R25" s="5"/>
      <c r="S25" s="5"/>
      <c r="T25" s="5"/>
      <c r="U25" s="5"/>
      <c r="V25" s="5"/>
      <c r="W25" s="5"/>
      <c r="X25" s="5"/>
      <c r="Y25" s="5"/>
      <c r="Z25" s="5"/>
      <c r="AA25" s="5"/>
      <c r="AB25" s="5"/>
    </row>
    <row r="26" customFormat="false" ht="16" hidden="false" customHeight="false" outlineLevel="0" collapsed="false">
      <c r="A26" s="59" t="s">
        <v>424</v>
      </c>
      <c r="B26" s="57" t="s">
        <v>629</v>
      </c>
      <c r="C26" s="57" t="s">
        <v>636</v>
      </c>
      <c r="D26" s="57"/>
      <c r="E26" s="57"/>
      <c r="F26" s="57"/>
      <c r="G26" s="57"/>
      <c r="H26" s="57"/>
      <c r="I26" s="5"/>
      <c r="J26" s="5"/>
      <c r="K26" s="5"/>
      <c r="L26" s="5"/>
      <c r="M26" s="5"/>
      <c r="N26" s="5"/>
      <c r="O26" s="5"/>
      <c r="P26" s="5"/>
      <c r="Q26" s="5"/>
      <c r="R26" s="5"/>
      <c r="S26" s="5"/>
      <c r="T26" s="5"/>
      <c r="U26" s="5"/>
      <c r="V26" s="5"/>
      <c r="W26" s="5"/>
      <c r="X26" s="5"/>
      <c r="Y26" s="5"/>
      <c r="Z26" s="5"/>
      <c r="AA26" s="5"/>
      <c r="AB26" s="5"/>
    </row>
    <row r="27" customFormat="false" ht="16" hidden="false" customHeight="false" outlineLevel="0" collapsed="false">
      <c r="A27" s="59" t="s">
        <v>442</v>
      </c>
      <c r="B27" s="57" t="s">
        <v>629</v>
      </c>
      <c r="C27" s="57" t="s">
        <v>637</v>
      </c>
      <c r="D27" s="57"/>
      <c r="E27" s="57"/>
      <c r="F27" s="57"/>
      <c r="G27" s="57"/>
      <c r="H27" s="57"/>
      <c r="I27" s="5"/>
      <c r="J27" s="5"/>
      <c r="K27" s="5"/>
      <c r="L27" s="5"/>
      <c r="M27" s="5"/>
      <c r="N27" s="5"/>
      <c r="O27" s="5"/>
      <c r="P27" s="5"/>
      <c r="Q27" s="5"/>
      <c r="R27" s="5"/>
      <c r="S27" s="5"/>
      <c r="T27" s="5"/>
      <c r="U27" s="5"/>
      <c r="V27" s="5"/>
      <c r="W27" s="5"/>
      <c r="X27" s="5"/>
      <c r="Y27" s="5"/>
      <c r="Z27" s="5"/>
      <c r="AA27" s="5"/>
      <c r="AB27" s="5"/>
    </row>
    <row r="28" customFormat="false" ht="16" hidden="false" customHeight="false" outlineLevel="0" collapsed="false">
      <c r="A28" s="59" t="s">
        <v>479</v>
      </c>
      <c r="B28" s="57" t="s">
        <v>629</v>
      </c>
      <c r="C28" s="57" t="s">
        <v>638</v>
      </c>
      <c r="D28" s="57"/>
      <c r="E28" s="57"/>
      <c r="F28" s="57"/>
      <c r="G28" s="57"/>
      <c r="H28" s="57"/>
      <c r="I28" s="5"/>
      <c r="J28" s="5"/>
      <c r="K28" s="5"/>
      <c r="L28" s="5"/>
      <c r="M28" s="5"/>
      <c r="N28" s="5"/>
      <c r="O28" s="5"/>
      <c r="P28" s="5"/>
      <c r="Q28" s="5"/>
      <c r="R28" s="5"/>
      <c r="S28" s="5"/>
      <c r="T28" s="5"/>
      <c r="U28" s="5"/>
      <c r="V28" s="5"/>
      <c r="W28" s="5"/>
      <c r="X28" s="5"/>
      <c r="Y28" s="5"/>
      <c r="Z28" s="5"/>
      <c r="AA28" s="5"/>
      <c r="AB28" s="5"/>
    </row>
    <row r="29" customFormat="false" ht="16" hidden="false" customHeight="false" outlineLevel="0" collapsed="false">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customFormat="false" ht="16" hidden="false" customHeight="false" outlineLevel="0" collapsed="false">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customFormat="false" ht="16" hidden="false" customHeight="false" outlineLevel="0" collapsed="false">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customFormat="false" ht="16" hidden="false" customHeight="false" outlineLevel="0" collapsed="false">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customFormat="false" ht="16" hidden="false" customHeight="false" outlineLevel="0" collapsed="false">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customFormat="false" ht="16" hidden="false" customHeight="false" outlineLevel="0" collapsed="false">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customFormat="false" ht="16" hidden="false" customHeight="false" outlineLevel="0" collapsed="false">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customFormat="false" ht="16" hidden="false" customHeight="false" outlineLevel="0" collapsed="false">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customFormat="false" ht="16" hidden="false" customHeight="false" outlineLevel="0" collapsed="false">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customFormat="false" ht="16" hidden="false" customHeight="false" outlineLevel="0" collapsed="false">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customFormat="false" ht="16" hidden="false" customHeight="false" outlineLevel="0" collapsed="false">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1:H28"/>
  <conditionalFormatting sqref="D3:D28">
    <cfRule type="containsText" priority="2" operator="containsText" aboveAverage="0" equalAverage="0" bottom="0" percent="0" rank="0" text="Ja" dxfId="8">
      <formula>NOT(ISERROR(SEARCH("Ja",D3)))</formula>
    </cfRule>
    <cfRule type="containsText" priority="3" operator="containsText" aboveAverage="0" equalAverage="0" bottom="0" percent="0" rank="0" text="Teilweise" dxfId="6">
      <formula>NOT(ISERROR(SEARCH("Teilweise",D3)))</formula>
    </cfRule>
    <cfRule type="containsText" priority="4" operator="containsText" aboveAverage="0" equalAverage="0" bottom="0" percent="0" rank="0" text="Nein" dxfId="4">
      <formula>NOT(ISERROR(SEARCH("Nein",D3)))</formula>
    </cfRule>
  </conditionalFormatting>
  <dataValidations count="3">
    <dataValidation allowBlank="true" operator="between" showDropDown="false" showErrorMessage="true" showInputMessage="true" sqref="B3:B28" type="list">
      <formula1>"Klausel (immer erforderlich),Control (nur bei Anwendbarkeit)"</formula1>
      <formula2>0</formula2>
    </dataValidation>
    <dataValidation allowBlank="true" operator="between" showDropDown="false" showErrorMessage="true" showInputMessage="true" sqref="D3:D28" type="list">
      <formula1>"Ja,Teilweise,Nein"</formula1>
      <formula2>0</formula2>
    </dataValidation>
    <dataValidation allowBlank="true" operator="between" showDropDown="false" showErrorMessage="true" showInputMessage="true" sqref="G3:G28" type="list">
      <formula1>"Jährlich,Halbjährlich,Quartalsweise,Anlassbezogen"</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E8E4DA"/>
    <pageSetUpPr fitToPage="false"/>
  </sheetPr>
  <dimension ref="A1:AB2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39" activeCellId="0" sqref="B39"/>
    </sheetView>
  </sheetViews>
  <sheetFormatPr defaultColWidth="10.5" defaultRowHeight="16" zeroHeight="false" outlineLevelRow="0" outlineLevelCol="0"/>
  <cols>
    <col collapsed="false" customWidth="true" hidden="false" outlineLevel="0" max="1" min="1" style="0" width="38.34"/>
    <col collapsed="false" customWidth="true" hidden="false" outlineLevel="0" max="2" min="2" style="0" width="43.33"/>
    <col collapsed="false" customWidth="true" hidden="false" outlineLevel="0" max="4" min="3" style="0" width="20"/>
    <col collapsed="false" customWidth="true" hidden="false" outlineLevel="0" max="5" min="5" style="0" width="3.33"/>
  </cols>
  <sheetData>
    <row r="1" customFormat="false" ht="30" hidden="false" customHeight="true" outlineLevel="0" collapsed="false">
      <c r="A1" s="1" t="s">
        <v>0</v>
      </c>
      <c r="B1" s="2"/>
      <c r="C1" s="3" t="s">
        <v>1</v>
      </c>
      <c r="D1" s="3"/>
    </row>
    <row r="2" customFormat="false" ht="28" hidden="false" customHeight="true" outlineLevel="0" collapsed="false">
      <c r="A2" s="61" t="s">
        <v>639</v>
      </c>
      <c r="B2" s="61"/>
      <c r="C2" s="61"/>
      <c r="D2" s="61"/>
      <c r="E2" s="5"/>
      <c r="F2" s="5"/>
      <c r="G2" s="5"/>
      <c r="H2" s="5"/>
      <c r="I2" s="5"/>
      <c r="J2" s="5"/>
      <c r="K2" s="5"/>
      <c r="L2" s="5"/>
      <c r="M2" s="5"/>
      <c r="N2" s="5"/>
      <c r="O2" s="5"/>
      <c r="P2" s="5"/>
      <c r="Q2" s="5"/>
      <c r="R2" s="5"/>
      <c r="S2" s="5"/>
      <c r="T2" s="5"/>
      <c r="U2" s="5"/>
      <c r="V2" s="5"/>
      <c r="W2" s="5"/>
      <c r="X2" s="5"/>
      <c r="Y2" s="5"/>
      <c r="Z2" s="5"/>
      <c r="AA2" s="5"/>
      <c r="AB2" s="5"/>
    </row>
    <row r="3" customFormat="false" ht="30" hidden="false" customHeight="true" outlineLevel="0" collapsed="false">
      <c r="A3" s="62" t="s">
        <v>640</v>
      </c>
      <c r="B3" s="62"/>
      <c r="C3" s="62"/>
      <c r="D3" s="62"/>
      <c r="E3" s="5"/>
      <c r="F3" s="5"/>
      <c r="G3" s="5"/>
      <c r="H3" s="5"/>
      <c r="I3" s="5"/>
      <c r="J3" s="5"/>
      <c r="K3" s="5"/>
      <c r="L3" s="5"/>
      <c r="M3" s="5"/>
      <c r="N3" s="5"/>
      <c r="O3" s="5"/>
      <c r="P3" s="5"/>
      <c r="Q3" s="5"/>
      <c r="R3" s="5"/>
      <c r="S3" s="5"/>
      <c r="T3" s="5"/>
      <c r="U3" s="5"/>
      <c r="V3" s="5"/>
      <c r="W3" s="5"/>
      <c r="X3" s="5"/>
      <c r="Y3" s="5"/>
      <c r="Z3" s="5"/>
      <c r="AA3" s="5"/>
      <c r="AB3" s="5"/>
    </row>
    <row r="4" customFormat="false" ht="16" hidden="false" customHeight="false" outlineLevel="0" collapsed="false">
      <c r="A4" s="63" t="s">
        <v>641</v>
      </c>
      <c r="B4" s="64" t="s">
        <v>639</v>
      </c>
      <c r="C4" s="64"/>
      <c r="D4" s="64"/>
      <c r="E4" s="5"/>
      <c r="F4" s="5"/>
      <c r="G4" s="5"/>
      <c r="H4" s="5"/>
      <c r="I4" s="5"/>
      <c r="J4" s="5"/>
      <c r="K4" s="5"/>
      <c r="L4" s="5"/>
      <c r="M4" s="5"/>
      <c r="N4" s="5"/>
      <c r="O4" s="5"/>
      <c r="P4" s="5"/>
      <c r="Q4" s="5"/>
      <c r="R4" s="5"/>
      <c r="S4" s="5"/>
      <c r="T4" s="5"/>
      <c r="U4" s="5"/>
      <c r="V4" s="5"/>
      <c r="W4" s="5"/>
      <c r="X4" s="5"/>
      <c r="Y4" s="5"/>
      <c r="Z4" s="5"/>
      <c r="AA4" s="5"/>
      <c r="AB4" s="5"/>
    </row>
    <row r="5" customFormat="false" ht="16" hidden="false" customHeight="false" outlineLevel="0" collapsed="false">
      <c r="A5" s="63" t="s">
        <v>642</v>
      </c>
      <c r="B5" s="64" t="s">
        <v>643</v>
      </c>
      <c r="C5" s="64"/>
      <c r="D5" s="64"/>
      <c r="E5" s="5"/>
      <c r="F5" s="5"/>
      <c r="G5" s="5"/>
      <c r="H5" s="5"/>
      <c r="I5" s="5"/>
      <c r="J5" s="5"/>
      <c r="K5" s="5"/>
      <c r="L5" s="5"/>
      <c r="M5" s="5"/>
      <c r="N5" s="5"/>
      <c r="O5" s="5"/>
      <c r="P5" s="5"/>
      <c r="Q5" s="5"/>
      <c r="R5" s="5"/>
      <c r="S5" s="5"/>
      <c r="T5" s="5"/>
      <c r="U5" s="5"/>
      <c r="V5" s="5"/>
      <c r="W5" s="5"/>
      <c r="X5" s="5"/>
      <c r="Y5" s="5"/>
      <c r="Z5" s="5"/>
      <c r="AA5" s="5"/>
      <c r="AB5" s="5"/>
    </row>
    <row r="6" customFormat="false" ht="16" hidden="false" customHeight="false" outlineLevel="0" collapsed="false">
      <c r="A6" s="63" t="s">
        <v>644</v>
      </c>
      <c r="B6" s="65" t="s">
        <v>645</v>
      </c>
      <c r="C6" s="65"/>
      <c r="D6" s="65"/>
      <c r="E6" s="5"/>
      <c r="F6" s="5"/>
      <c r="G6" s="5"/>
      <c r="H6" s="5"/>
      <c r="I6" s="5"/>
      <c r="J6" s="5"/>
      <c r="K6" s="5"/>
      <c r="L6" s="5"/>
      <c r="M6" s="5"/>
      <c r="N6" s="5"/>
      <c r="O6" s="5"/>
      <c r="P6" s="5"/>
      <c r="Q6" s="5"/>
      <c r="R6" s="5"/>
      <c r="S6" s="5"/>
      <c r="T6" s="5"/>
      <c r="U6" s="5"/>
      <c r="V6" s="5"/>
      <c r="W6" s="5"/>
      <c r="X6" s="5"/>
      <c r="Y6" s="5"/>
      <c r="Z6" s="5"/>
      <c r="AA6" s="5"/>
      <c r="AB6" s="5"/>
    </row>
    <row r="7" customFormat="false" ht="16" hidden="false" customHeight="false" outlineLevel="0" collapsed="false">
      <c r="A7" s="63" t="s">
        <v>646</v>
      </c>
      <c r="B7" s="66" t="s">
        <v>647</v>
      </c>
      <c r="C7" s="66"/>
      <c r="D7" s="66"/>
      <c r="E7" s="5"/>
      <c r="F7" s="5"/>
      <c r="G7" s="5"/>
      <c r="H7" s="5"/>
      <c r="I7" s="5"/>
      <c r="J7" s="5"/>
      <c r="K7" s="5"/>
      <c r="L7" s="5"/>
      <c r="M7" s="5"/>
      <c r="N7" s="5"/>
      <c r="O7" s="5"/>
      <c r="P7" s="5"/>
      <c r="Q7" s="5"/>
      <c r="R7" s="5"/>
      <c r="S7" s="5"/>
      <c r="T7" s="5"/>
      <c r="U7" s="5"/>
      <c r="V7" s="5"/>
      <c r="W7" s="5"/>
      <c r="X7" s="5"/>
      <c r="Y7" s="5"/>
      <c r="Z7" s="5"/>
      <c r="AA7" s="5"/>
      <c r="AB7" s="5"/>
    </row>
    <row r="8" customFormat="false" ht="16" hidden="false" customHeight="false" outlineLevel="0" collapsed="false">
      <c r="A8" s="63" t="s">
        <v>648</v>
      </c>
      <c r="B8" s="66" t="s">
        <v>647</v>
      </c>
      <c r="C8" s="66"/>
      <c r="D8" s="66"/>
      <c r="E8" s="5"/>
      <c r="F8" s="5"/>
      <c r="G8" s="5"/>
      <c r="H8" s="5"/>
      <c r="I8" s="5"/>
      <c r="J8" s="5"/>
      <c r="K8" s="5"/>
      <c r="L8" s="5"/>
      <c r="M8" s="5"/>
      <c r="N8" s="5"/>
      <c r="O8" s="5"/>
      <c r="P8" s="5"/>
      <c r="Q8" s="5"/>
      <c r="R8" s="5"/>
      <c r="S8" s="5"/>
      <c r="T8" s="5"/>
      <c r="U8" s="5"/>
      <c r="V8" s="5"/>
      <c r="W8" s="5"/>
      <c r="X8" s="5"/>
      <c r="Y8" s="5"/>
      <c r="Z8" s="5"/>
      <c r="AA8" s="5"/>
      <c r="AB8" s="5"/>
    </row>
    <row r="9" customFormat="false" ht="16" hidden="false" customHeight="false" outlineLevel="0" collapsed="false">
      <c r="A9" s="63" t="s">
        <v>649</v>
      </c>
      <c r="B9" s="66" t="s">
        <v>650</v>
      </c>
      <c r="C9" s="66"/>
      <c r="D9" s="66"/>
      <c r="E9" s="5"/>
      <c r="F9" s="5"/>
      <c r="G9" s="5"/>
      <c r="H9" s="5"/>
      <c r="I9" s="5"/>
      <c r="J9" s="5"/>
      <c r="K9" s="5"/>
      <c r="L9" s="5"/>
      <c r="M9" s="5"/>
      <c r="N9" s="5"/>
      <c r="O9" s="5"/>
      <c r="P9" s="5"/>
      <c r="Q9" s="5"/>
      <c r="R9" s="5"/>
      <c r="S9" s="5"/>
      <c r="T9" s="5"/>
      <c r="U9" s="5"/>
      <c r="V9" s="5"/>
      <c r="W9" s="5"/>
      <c r="X9" s="5"/>
      <c r="Y9" s="5"/>
      <c r="Z9" s="5"/>
      <c r="AA9" s="5"/>
      <c r="AB9" s="5"/>
    </row>
    <row r="10" customFormat="false" ht="16" hidden="false" customHeight="false" outlineLevel="0" collapsed="false">
      <c r="A10" s="63" t="s">
        <v>651</v>
      </c>
      <c r="B10" s="66" t="s">
        <v>652</v>
      </c>
      <c r="C10" s="66"/>
      <c r="D10" s="66"/>
      <c r="E10" s="5"/>
      <c r="F10" s="5"/>
      <c r="G10" s="5"/>
      <c r="H10" s="5"/>
      <c r="I10" s="5"/>
      <c r="J10" s="5"/>
      <c r="K10" s="5"/>
      <c r="L10" s="5"/>
      <c r="M10" s="5"/>
      <c r="N10" s="5"/>
      <c r="O10" s="5"/>
      <c r="P10" s="5"/>
      <c r="Q10" s="5"/>
      <c r="R10" s="5"/>
      <c r="S10" s="5"/>
      <c r="T10" s="5"/>
      <c r="U10" s="5"/>
      <c r="V10" s="5"/>
      <c r="W10" s="5"/>
      <c r="X10" s="5"/>
      <c r="Y10" s="5"/>
      <c r="Z10" s="5"/>
      <c r="AA10" s="5"/>
      <c r="AB10" s="5"/>
    </row>
    <row r="11" customFormat="false" ht="16" hidden="false" customHeight="false" outlineLevel="0" collapsed="false">
      <c r="A11" s="63" t="s">
        <v>653</v>
      </c>
      <c r="B11" s="66" t="s">
        <v>117</v>
      </c>
      <c r="C11" s="66"/>
      <c r="D11" s="66"/>
      <c r="E11" s="5"/>
      <c r="F11" s="5"/>
      <c r="G11" s="5"/>
      <c r="H11" s="5"/>
      <c r="I11" s="5"/>
      <c r="J11" s="5"/>
      <c r="K11" s="5"/>
      <c r="L11" s="5"/>
      <c r="M11" s="5"/>
      <c r="N11" s="5"/>
      <c r="O11" s="5"/>
      <c r="P11" s="5"/>
      <c r="Q11" s="5"/>
      <c r="R11" s="5"/>
      <c r="S11" s="5"/>
      <c r="T11" s="5"/>
      <c r="U11" s="5"/>
      <c r="V11" s="5"/>
      <c r="W11" s="5"/>
      <c r="X11" s="5"/>
      <c r="Y11" s="5"/>
      <c r="Z11" s="5"/>
      <c r="AA11" s="5"/>
      <c r="AB11" s="5"/>
    </row>
    <row r="12" customFormat="false" ht="16" hidden="false" customHeight="false" outlineLevel="0" collapsed="false">
      <c r="A12" s="63" t="s">
        <v>654</v>
      </c>
      <c r="B12" s="66" t="s">
        <v>117</v>
      </c>
      <c r="C12" s="66"/>
      <c r="D12" s="66"/>
      <c r="E12" s="5"/>
      <c r="F12" s="5"/>
      <c r="G12" s="5"/>
      <c r="H12" s="5"/>
      <c r="I12" s="5"/>
      <c r="J12" s="5"/>
      <c r="K12" s="5"/>
      <c r="L12" s="5"/>
      <c r="M12" s="5"/>
      <c r="N12" s="5"/>
      <c r="O12" s="5"/>
      <c r="P12" s="5"/>
      <c r="Q12" s="5"/>
      <c r="R12" s="5"/>
      <c r="S12" s="5"/>
      <c r="T12" s="5"/>
      <c r="U12" s="5"/>
      <c r="V12" s="5"/>
      <c r="W12" s="5"/>
      <c r="X12" s="5"/>
      <c r="Y12" s="5"/>
      <c r="Z12" s="5"/>
      <c r="AA12" s="5"/>
      <c r="AB12" s="5"/>
    </row>
    <row r="13" customFormat="false" ht="16" hidden="false" customHeight="false" outlineLevel="0" collapsed="false">
      <c r="A13" s="63" t="s">
        <v>655</v>
      </c>
      <c r="B13" s="66" t="s">
        <v>117</v>
      </c>
      <c r="C13" s="66"/>
      <c r="D13" s="66"/>
      <c r="E13" s="5"/>
      <c r="F13" s="5"/>
      <c r="G13" s="5"/>
      <c r="H13" s="5"/>
      <c r="I13" s="5"/>
      <c r="J13" s="5"/>
      <c r="K13" s="5"/>
      <c r="L13" s="5"/>
      <c r="M13" s="5"/>
      <c r="N13" s="5"/>
      <c r="O13" s="5"/>
      <c r="P13" s="5"/>
      <c r="Q13" s="5"/>
      <c r="R13" s="5"/>
      <c r="S13" s="5"/>
      <c r="T13" s="5"/>
      <c r="U13" s="5"/>
      <c r="V13" s="5"/>
      <c r="W13" s="5"/>
      <c r="X13" s="5"/>
      <c r="Y13" s="5"/>
      <c r="Z13" s="5"/>
      <c r="AA13" s="5"/>
      <c r="AB13" s="5"/>
    </row>
    <row r="14" customFormat="false" ht="40" hidden="false" customHeight="true" outlineLevel="0" collapsed="false">
      <c r="A14" s="63" t="s">
        <v>656</v>
      </c>
      <c r="B14" s="66" t="s">
        <v>657</v>
      </c>
      <c r="C14" s="66"/>
      <c r="D14" s="66"/>
      <c r="E14" s="5"/>
      <c r="F14" s="5"/>
      <c r="G14" s="5"/>
      <c r="H14" s="5"/>
      <c r="I14" s="5"/>
      <c r="J14" s="5"/>
      <c r="K14" s="5"/>
      <c r="L14" s="5"/>
      <c r="M14" s="5"/>
      <c r="N14" s="5"/>
      <c r="O14" s="5"/>
      <c r="P14" s="5"/>
      <c r="Q14" s="5"/>
      <c r="R14" s="5"/>
      <c r="S14" s="5"/>
      <c r="T14" s="5"/>
      <c r="U14" s="5"/>
      <c r="V14" s="5"/>
      <c r="W14" s="5"/>
      <c r="X14" s="5"/>
      <c r="Y14" s="5"/>
      <c r="Z14" s="5"/>
      <c r="AA14" s="5"/>
      <c r="AB14" s="5"/>
    </row>
    <row r="15" customFormat="false" ht="40" hidden="false" customHeight="true" outlineLevel="0" collapsed="false">
      <c r="A15" s="63" t="s">
        <v>658</v>
      </c>
      <c r="B15" s="66" t="s">
        <v>647</v>
      </c>
      <c r="C15" s="66"/>
      <c r="D15" s="66"/>
      <c r="E15" s="5"/>
      <c r="F15" s="5"/>
      <c r="G15" s="5"/>
      <c r="H15" s="5"/>
      <c r="I15" s="5"/>
      <c r="J15" s="5"/>
      <c r="K15" s="5"/>
      <c r="L15" s="5"/>
      <c r="M15" s="5"/>
      <c r="N15" s="5"/>
      <c r="O15" s="5"/>
      <c r="P15" s="5"/>
      <c r="Q15" s="5"/>
      <c r="R15" s="5"/>
      <c r="S15" s="5"/>
      <c r="T15" s="5"/>
      <c r="U15" s="5"/>
      <c r="V15" s="5"/>
      <c r="W15" s="5"/>
      <c r="X15" s="5"/>
      <c r="Y15" s="5"/>
      <c r="Z15" s="5"/>
      <c r="AA15" s="5"/>
      <c r="AB15" s="5"/>
    </row>
    <row r="16" customFormat="false" ht="16" hidden="false" customHeight="false" outlineLevel="0" collapsed="false">
      <c r="A16" s="63" t="s">
        <v>659</v>
      </c>
      <c r="B16" s="66" t="s">
        <v>647</v>
      </c>
      <c r="C16" s="66"/>
      <c r="D16" s="66"/>
      <c r="E16" s="5"/>
      <c r="F16" s="5"/>
      <c r="G16" s="5"/>
      <c r="H16" s="5"/>
      <c r="I16" s="5"/>
      <c r="J16" s="5"/>
      <c r="K16" s="5"/>
      <c r="L16" s="5"/>
      <c r="M16" s="5"/>
      <c r="N16" s="5"/>
      <c r="O16" s="5"/>
      <c r="P16" s="5"/>
      <c r="Q16" s="5"/>
      <c r="R16" s="5"/>
      <c r="S16" s="5"/>
      <c r="T16" s="5"/>
      <c r="U16" s="5"/>
      <c r="V16" s="5"/>
      <c r="W16" s="5"/>
      <c r="X16" s="5"/>
      <c r="Y16" s="5"/>
      <c r="Z16" s="5"/>
      <c r="AA16" s="5"/>
      <c r="AB16" s="5"/>
    </row>
    <row r="17" customFormat="false" ht="16" hidden="false" customHeight="false" outlineLevel="0" collapsed="false">
      <c r="A17" s="63" t="s">
        <v>660</v>
      </c>
      <c r="B17" s="66" t="s">
        <v>661</v>
      </c>
      <c r="C17" s="66"/>
      <c r="D17" s="66"/>
      <c r="E17" s="5"/>
      <c r="F17" s="5"/>
      <c r="G17" s="5"/>
      <c r="H17" s="5"/>
      <c r="I17" s="5"/>
      <c r="J17" s="5"/>
      <c r="K17" s="5"/>
      <c r="L17" s="5"/>
      <c r="M17" s="5"/>
      <c r="N17" s="5"/>
      <c r="O17" s="5"/>
      <c r="P17" s="5"/>
      <c r="Q17" s="5"/>
      <c r="R17" s="5"/>
      <c r="S17" s="5"/>
      <c r="T17" s="5"/>
      <c r="U17" s="5"/>
      <c r="V17" s="5"/>
      <c r="W17" s="5"/>
      <c r="X17" s="5"/>
      <c r="Y17" s="5"/>
      <c r="Z17" s="5"/>
      <c r="AA17" s="5"/>
      <c r="AB17" s="5"/>
    </row>
    <row r="18" customFormat="false" ht="16" hidden="false" customHeight="false" outlineLevel="0" collapsed="false">
      <c r="A18" s="6"/>
      <c r="B18" s="6"/>
      <c r="C18" s="6"/>
      <c r="D18" s="6"/>
      <c r="E18" s="5"/>
      <c r="F18" s="5"/>
      <c r="G18" s="5"/>
      <c r="H18" s="5"/>
      <c r="I18" s="5"/>
      <c r="J18" s="5"/>
      <c r="K18" s="5"/>
      <c r="L18" s="5"/>
      <c r="M18" s="5"/>
      <c r="N18" s="5"/>
      <c r="O18" s="5"/>
      <c r="P18" s="5"/>
      <c r="Q18" s="5"/>
      <c r="R18" s="5"/>
      <c r="S18" s="5"/>
      <c r="T18" s="5"/>
      <c r="U18" s="5"/>
      <c r="V18" s="5"/>
      <c r="W18" s="5"/>
      <c r="X18" s="5"/>
      <c r="Y18" s="5"/>
      <c r="Z18" s="5"/>
      <c r="AA18" s="5"/>
      <c r="AB18" s="5"/>
    </row>
    <row r="19" customFormat="false" ht="16" hidden="false" customHeight="false" outlineLevel="0" collapsed="false">
      <c r="A19" s="67" t="s">
        <v>662</v>
      </c>
      <c r="B19" s="67"/>
      <c r="C19" s="67"/>
      <c r="D19" s="67"/>
      <c r="E19" s="5"/>
      <c r="F19" s="5"/>
      <c r="G19" s="5"/>
      <c r="H19" s="5"/>
      <c r="I19" s="5"/>
      <c r="J19" s="5"/>
      <c r="K19" s="5"/>
      <c r="L19" s="5"/>
      <c r="M19" s="5"/>
      <c r="N19" s="5"/>
      <c r="O19" s="5"/>
      <c r="P19" s="5"/>
      <c r="Q19" s="5"/>
      <c r="R19" s="5"/>
      <c r="S19" s="5"/>
      <c r="T19" s="5"/>
      <c r="U19" s="5"/>
      <c r="V19" s="5"/>
      <c r="W19" s="5"/>
      <c r="X19" s="5"/>
      <c r="Y19" s="5"/>
      <c r="Z19" s="5"/>
      <c r="AA19" s="5"/>
      <c r="AB19" s="5"/>
    </row>
    <row r="20" customFormat="false" ht="16" hidden="false" customHeight="true" outlineLevel="0" collapsed="false">
      <c r="A20" s="68" t="s">
        <v>663</v>
      </c>
      <c r="B20" s="68"/>
      <c r="C20" s="68"/>
      <c r="D20" s="68"/>
      <c r="E20" s="5"/>
      <c r="F20" s="5"/>
      <c r="G20" s="5"/>
      <c r="H20" s="5"/>
      <c r="I20" s="5"/>
      <c r="J20" s="5"/>
      <c r="K20" s="5"/>
      <c r="L20" s="5"/>
      <c r="M20" s="5"/>
      <c r="N20" s="5"/>
      <c r="O20" s="5"/>
      <c r="P20" s="5"/>
      <c r="Q20" s="5"/>
      <c r="R20" s="5"/>
      <c r="S20" s="5"/>
      <c r="T20" s="5"/>
      <c r="U20" s="5"/>
      <c r="V20" s="5"/>
      <c r="W20" s="5"/>
      <c r="X20" s="5"/>
      <c r="Y20" s="5"/>
      <c r="Z20" s="5"/>
      <c r="AA20" s="5"/>
      <c r="AB20" s="5"/>
    </row>
    <row r="21" customFormat="false" ht="16" hidden="false" customHeight="false" outlineLevel="0" collapsed="false">
      <c r="A21" s="68"/>
      <c r="B21" s="68"/>
      <c r="C21" s="68"/>
      <c r="D21" s="68"/>
      <c r="E21" s="5"/>
      <c r="F21" s="5"/>
      <c r="G21" s="5"/>
      <c r="H21" s="5"/>
      <c r="I21" s="5"/>
      <c r="J21" s="5"/>
      <c r="K21" s="5"/>
      <c r="L21" s="5"/>
      <c r="M21" s="5"/>
      <c r="N21" s="5"/>
      <c r="O21" s="5"/>
      <c r="P21" s="5"/>
      <c r="Q21" s="5"/>
      <c r="R21" s="5"/>
      <c r="S21" s="5"/>
      <c r="T21" s="5"/>
      <c r="U21" s="5"/>
      <c r="V21" s="5"/>
      <c r="W21" s="5"/>
      <c r="X21" s="5"/>
      <c r="Y21" s="5"/>
      <c r="Z21" s="5"/>
      <c r="AA21" s="5"/>
      <c r="AB21" s="5"/>
    </row>
    <row r="22" customFormat="false" ht="16" hidden="false" customHeight="false" outlineLevel="0" collapsed="false">
      <c r="A22" s="68"/>
      <c r="B22" s="68"/>
      <c r="C22" s="68"/>
      <c r="D22" s="68"/>
      <c r="E22" s="5"/>
      <c r="F22" s="5"/>
      <c r="G22" s="5"/>
      <c r="H22" s="5"/>
      <c r="I22" s="5"/>
      <c r="J22" s="5"/>
      <c r="K22" s="5"/>
      <c r="L22" s="5"/>
      <c r="M22" s="5"/>
      <c r="N22" s="5"/>
      <c r="O22" s="5"/>
      <c r="P22" s="5"/>
      <c r="Q22" s="5"/>
      <c r="R22" s="5"/>
      <c r="S22" s="5"/>
      <c r="T22" s="5"/>
      <c r="U22" s="5"/>
      <c r="V22" s="5"/>
      <c r="W22" s="5"/>
      <c r="X22" s="5"/>
      <c r="Y22" s="5"/>
      <c r="Z22" s="5"/>
      <c r="AA22" s="5"/>
      <c r="AB22" s="5"/>
    </row>
    <row r="23" customFormat="false" ht="16" hidden="false" customHeight="false" outlineLevel="0" collapsed="false">
      <c r="A23" s="68"/>
      <c r="B23" s="68"/>
      <c r="C23" s="68"/>
      <c r="D23" s="68"/>
      <c r="E23" s="5"/>
      <c r="F23" s="5"/>
      <c r="G23" s="5"/>
      <c r="H23" s="5"/>
      <c r="I23" s="5"/>
      <c r="J23" s="5"/>
      <c r="K23" s="5"/>
      <c r="L23" s="5"/>
      <c r="M23" s="5"/>
      <c r="N23" s="5"/>
      <c r="O23" s="5"/>
      <c r="P23" s="5"/>
      <c r="Q23" s="5"/>
      <c r="R23" s="5"/>
      <c r="S23" s="5"/>
      <c r="T23" s="5"/>
      <c r="U23" s="5"/>
      <c r="V23" s="5"/>
      <c r="W23" s="5"/>
      <c r="X23" s="5"/>
      <c r="Y23" s="5"/>
      <c r="Z23" s="5"/>
      <c r="AA23" s="5"/>
      <c r="AB23" s="5"/>
    </row>
    <row r="24" customFormat="false" ht="16" hidden="false" customHeight="false" outlineLevel="0" collapsed="false">
      <c r="A24" s="68"/>
      <c r="B24" s="68"/>
      <c r="C24" s="68"/>
      <c r="D24" s="68"/>
      <c r="E24" s="5"/>
      <c r="F24" s="5"/>
      <c r="G24" s="5"/>
      <c r="H24" s="5"/>
      <c r="I24" s="5"/>
      <c r="J24" s="5"/>
      <c r="K24" s="5"/>
      <c r="L24" s="5"/>
      <c r="M24" s="5"/>
      <c r="N24" s="5"/>
      <c r="O24" s="5"/>
      <c r="P24" s="5"/>
      <c r="Q24" s="5"/>
      <c r="R24" s="5"/>
      <c r="S24" s="5"/>
      <c r="T24" s="5"/>
      <c r="U24" s="5"/>
      <c r="V24" s="5"/>
      <c r="W24" s="5"/>
      <c r="X24" s="5"/>
      <c r="Y24" s="5"/>
      <c r="Z24" s="5"/>
      <c r="AA24" s="5"/>
      <c r="AB24" s="5"/>
    </row>
    <row r="25" customFormat="false" ht="16" hidden="false" customHeight="false" outlineLevel="0" collapsed="false">
      <c r="A25" s="68"/>
      <c r="B25" s="68"/>
      <c r="C25" s="68"/>
      <c r="D25" s="68"/>
      <c r="E25" s="5"/>
      <c r="F25" s="5"/>
      <c r="G25" s="5"/>
      <c r="H25" s="5"/>
      <c r="I25" s="5"/>
      <c r="J25" s="5"/>
      <c r="K25" s="5"/>
      <c r="L25" s="5"/>
      <c r="M25" s="5"/>
      <c r="N25" s="5"/>
      <c r="O25" s="5"/>
      <c r="P25" s="5"/>
      <c r="Q25" s="5"/>
      <c r="R25" s="5"/>
      <c r="S25" s="5"/>
      <c r="T25" s="5"/>
      <c r="U25" s="5"/>
      <c r="V25" s="5"/>
      <c r="W25" s="5"/>
      <c r="X25" s="5"/>
      <c r="Y25" s="5"/>
      <c r="Z25" s="5"/>
      <c r="AA25" s="5"/>
      <c r="AB25" s="5"/>
    </row>
    <row r="26" customFormat="false" ht="16" hidden="false" customHeight="false" outlineLevel="0" collapsed="false">
      <c r="A26" s="6"/>
      <c r="B26" s="6"/>
      <c r="C26" s="6"/>
      <c r="D26" s="6"/>
      <c r="E26" s="5"/>
      <c r="F26" s="5"/>
      <c r="G26" s="5"/>
      <c r="H26" s="5"/>
      <c r="I26" s="5"/>
      <c r="J26" s="5"/>
      <c r="K26" s="5"/>
      <c r="L26" s="5"/>
      <c r="M26" s="5"/>
      <c r="N26" s="5"/>
      <c r="O26" s="5"/>
      <c r="P26" s="5"/>
      <c r="Q26" s="5"/>
      <c r="R26" s="5"/>
      <c r="S26" s="5"/>
      <c r="T26" s="5"/>
      <c r="U26" s="5"/>
      <c r="V26" s="5"/>
      <c r="W26" s="5"/>
      <c r="X26" s="5"/>
      <c r="Y26" s="5"/>
      <c r="Z26" s="5"/>
      <c r="AA26" s="5"/>
      <c r="AB26" s="5"/>
    </row>
    <row r="27" customFormat="false" ht="16" hidden="false" customHeight="false" outlineLevel="0" collapsed="false">
      <c r="A27" s="67" t="s">
        <v>664</v>
      </c>
      <c r="B27" s="67"/>
      <c r="C27" s="67"/>
      <c r="D27" s="67"/>
      <c r="E27" s="5"/>
      <c r="F27" s="5"/>
      <c r="G27" s="5"/>
      <c r="H27" s="5"/>
      <c r="I27" s="5"/>
      <c r="J27" s="5"/>
      <c r="K27" s="5"/>
      <c r="L27" s="5"/>
      <c r="M27" s="5"/>
      <c r="N27" s="5"/>
      <c r="O27" s="5"/>
      <c r="P27" s="5"/>
      <c r="Q27" s="5"/>
      <c r="R27" s="5"/>
      <c r="S27" s="5"/>
      <c r="T27" s="5"/>
      <c r="U27" s="5"/>
      <c r="V27" s="5"/>
      <c r="W27" s="5"/>
      <c r="X27" s="5"/>
      <c r="Y27" s="5"/>
      <c r="Z27" s="5"/>
      <c r="AA27" s="5"/>
      <c r="AB27" s="5"/>
    </row>
    <row r="28" customFormat="false" ht="16" hidden="false" customHeight="true" outlineLevel="0" collapsed="false">
      <c r="A28" s="68" t="s">
        <v>665</v>
      </c>
      <c r="B28" s="68"/>
      <c r="C28" s="68"/>
      <c r="D28" s="68"/>
      <c r="E28" s="5"/>
      <c r="F28" s="5"/>
      <c r="G28" s="5"/>
      <c r="H28" s="5"/>
      <c r="I28" s="5"/>
      <c r="J28" s="5"/>
      <c r="K28" s="5"/>
      <c r="L28" s="5"/>
      <c r="M28" s="5"/>
      <c r="N28" s="5"/>
      <c r="O28" s="5"/>
      <c r="P28" s="5"/>
      <c r="Q28" s="5"/>
      <c r="R28" s="5"/>
      <c r="S28" s="5"/>
      <c r="T28" s="5"/>
      <c r="U28" s="5"/>
      <c r="V28" s="5"/>
      <c r="W28" s="5"/>
      <c r="X28" s="5"/>
      <c r="Y28" s="5"/>
      <c r="Z28" s="5"/>
      <c r="AA28" s="5"/>
      <c r="AB28" s="5"/>
    </row>
    <row r="29" customFormat="false" ht="16" hidden="false" customHeight="false" outlineLevel="0" collapsed="false">
      <c r="A29" s="68"/>
      <c r="B29" s="68"/>
      <c r="C29" s="68"/>
      <c r="D29" s="68"/>
      <c r="E29" s="5"/>
      <c r="F29" s="5"/>
      <c r="G29" s="5"/>
      <c r="H29" s="5"/>
      <c r="I29" s="5"/>
      <c r="J29" s="5"/>
      <c r="K29" s="5"/>
      <c r="L29" s="5"/>
      <c r="M29" s="5"/>
      <c r="N29" s="5"/>
      <c r="O29" s="5"/>
      <c r="P29" s="5"/>
      <c r="Q29" s="5"/>
      <c r="R29" s="5"/>
      <c r="S29" s="5"/>
      <c r="T29" s="5"/>
      <c r="U29" s="5"/>
      <c r="V29" s="5"/>
      <c r="W29" s="5"/>
      <c r="X29" s="5"/>
      <c r="Y29" s="5"/>
      <c r="Z29" s="5"/>
      <c r="AA29" s="5"/>
      <c r="AB29" s="5"/>
    </row>
    <row r="30" customFormat="false" ht="16" hidden="false" customHeight="false" outlineLevel="0" collapsed="false">
      <c r="A30" s="68"/>
      <c r="B30" s="68"/>
      <c r="C30" s="68"/>
      <c r="D30" s="68"/>
      <c r="E30" s="5"/>
      <c r="F30" s="5"/>
      <c r="G30" s="5"/>
      <c r="H30" s="5"/>
      <c r="I30" s="5"/>
      <c r="J30" s="5"/>
      <c r="K30" s="5"/>
      <c r="L30" s="5"/>
      <c r="M30" s="5"/>
      <c r="N30" s="5"/>
      <c r="O30" s="5"/>
      <c r="P30" s="5"/>
      <c r="Q30" s="5"/>
      <c r="R30" s="5"/>
      <c r="S30" s="5"/>
      <c r="T30" s="5"/>
      <c r="U30" s="5"/>
      <c r="V30" s="5"/>
      <c r="W30" s="5"/>
      <c r="X30" s="5"/>
      <c r="Y30" s="5"/>
      <c r="Z30" s="5"/>
      <c r="AA30" s="5"/>
      <c r="AB30" s="5"/>
    </row>
    <row r="31" customFormat="false" ht="16" hidden="false" customHeight="false" outlineLevel="0" collapsed="false">
      <c r="A31" s="68"/>
      <c r="B31" s="68"/>
      <c r="C31" s="68"/>
      <c r="D31" s="68"/>
      <c r="E31" s="5"/>
      <c r="F31" s="5"/>
      <c r="G31" s="5"/>
      <c r="H31" s="5"/>
      <c r="I31" s="5"/>
      <c r="J31" s="5"/>
      <c r="K31" s="5"/>
      <c r="L31" s="5"/>
      <c r="M31" s="5"/>
      <c r="N31" s="5"/>
      <c r="O31" s="5"/>
      <c r="P31" s="5"/>
      <c r="Q31" s="5"/>
      <c r="R31" s="5"/>
      <c r="S31" s="5"/>
      <c r="T31" s="5"/>
      <c r="U31" s="5"/>
      <c r="V31" s="5"/>
      <c r="W31" s="5"/>
      <c r="X31" s="5"/>
      <c r="Y31" s="5"/>
      <c r="Z31" s="5"/>
      <c r="AA31" s="5"/>
      <c r="AB31" s="5"/>
    </row>
    <row r="32" customFormat="false" ht="16" hidden="false" customHeight="false" outlineLevel="0" collapsed="false">
      <c r="A32" s="68"/>
      <c r="B32" s="68"/>
      <c r="C32" s="68"/>
      <c r="D32" s="68"/>
      <c r="E32" s="5"/>
      <c r="F32" s="5"/>
      <c r="G32" s="5"/>
      <c r="H32" s="5"/>
      <c r="I32" s="5"/>
      <c r="J32" s="5"/>
      <c r="K32" s="5"/>
      <c r="L32" s="5"/>
      <c r="M32" s="5"/>
      <c r="N32" s="5"/>
      <c r="O32" s="5"/>
      <c r="P32" s="5"/>
      <c r="Q32" s="5"/>
      <c r="R32" s="5"/>
      <c r="S32" s="5"/>
      <c r="T32" s="5"/>
      <c r="U32" s="5"/>
      <c r="V32" s="5"/>
      <c r="W32" s="5"/>
      <c r="X32" s="5"/>
      <c r="Y32" s="5"/>
      <c r="Z32" s="5"/>
      <c r="AA32" s="5"/>
      <c r="AB32" s="5"/>
    </row>
    <row r="33" customFormat="false" ht="16" hidden="false" customHeight="false" outlineLevel="0" collapsed="false">
      <c r="A33" s="68"/>
      <c r="B33" s="68"/>
      <c r="C33" s="68"/>
      <c r="D33" s="68"/>
      <c r="E33" s="5"/>
      <c r="F33" s="5"/>
      <c r="G33" s="5"/>
      <c r="H33" s="5"/>
      <c r="I33" s="5"/>
      <c r="J33" s="5"/>
      <c r="K33" s="5"/>
      <c r="L33" s="5"/>
      <c r="M33" s="5"/>
      <c r="N33" s="5"/>
      <c r="O33" s="5"/>
      <c r="P33" s="5"/>
      <c r="Q33" s="5"/>
      <c r="R33" s="5"/>
      <c r="S33" s="5"/>
      <c r="T33" s="5"/>
      <c r="U33" s="5"/>
      <c r="V33" s="5"/>
      <c r="W33" s="5"/>
      <c r="X33" s="5"/>
      <c r="Y33" s="5"/>
      <c r="Z33" s="5"/>
      <c r="AA33" s="5"/>
      <c r="AB33" s="5"/>
    </row>
    <row r="34" customFormat="false" ht="16" hidden="false" customHeight="false" outlineLevel="0" collapsed="false">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customFormat="false" ht="16" hidden="false" customHeight="false" outlineLevel="0" collapsed="false">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customFormat="false" ht="16" hidden="false" customHeight="false" outlineLevel="0" collapsed="false">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customFormat="false" ht="16" hidden="false" customHeight="false" outlineLevel="0" collapsed="false">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customFormat="false" ht="16" hidden="false" customHeight="false" outlineLevel="0" collapsed="false">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customFormat="false" ht="16" hidden="false" customHeight="false" outlineLevel="0" collapsed="false">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customFormat="false" ht="16" hidden="false" customHeight="false" outlineLevel="0" collapsed="false">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sheetData>
  <mergeCells count="21">
    <mergeCell ref="C1:D1"/>
    <mergeCell ref="A2:D2"/>
    <mergeCell ref="A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A19:D19"/>
    <mergeCell ref="A20:D25"/>
    <mergeCell ref="A27:D27"/>
    <mergeCell ref="A28:D33"/>
  </mergeCell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E8E4D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11.66"/>
    <col collapsed="false" customWidth="true" hidden="false" outlineLevel="0" max="2" min="2" style="0" width="35"/>
    <col collapsed="false" customWidth="true" hidden="false" outlineLevel="0" max="3" min="3" style="0" width="46.66"/>
    <col collapsed="false" customWidth="true" hidden="false" outlineLevel="0" max="4" min="4" style="0" width="13.33"/>
    <col collapsed="false" customWidth="true" hidden="false" outlineLevel="0" max="9" min="5" style="0" width="15.84"/>
    <col collapsed="false" customWidth="true" hidden="false" outlineLevel="0" max="10" min="10" style="0" width="52.5"/>
    <col collapsed="false" customWidth="true" hidden="false" outlineLevel="0" max="11" min="11" style="0" width="18.33"/>
    <col collapsed="false" customWidth="true" hidden="false" outlineLevel="0" max="12" min="12" style="0" width="31.67"/>
    <col collapsed="false" customWidth="true" hidden="false" outlineLevel="0" max="13" min="13" style="0" width="36.66"/>
  </cols>
  <sheetData>
    <row r="1" customFormat="false" ht="30" hidden="false" customHeight="true" outlineLevel="0" collapsed="false">
      <c r="A1" s="54" t="s">
        <v>195</v>
      </c>
      <c r="B1" s="54" t="s">
        <v>666</v>
      </c>
      <c r="C1" s="54" t="s">
        <v>197</v>
      </c>
      <c r="D1" s="54" t="s">
        <v>199</v>
      </c>
      <c r="E1" s="69" t="s">
        <v>667</v>
      </c>
      <c r="F1" s="69" t="s">
        <v>668</v>
      </c>
      <c r="G1" s="69" t="s">
        <v>669</v>
      </c>
      <c r="H1" s="69" t="s">
        <v>670</v>
      </c>
      <c r="I1" s="69" t="s">
        <v>671</v>
      </c>
      <c r="J1" s="54" t="s">
        <v>672</v>
      </c>
      <c r="K1" s="54" t="s">
        <v>673</v>
      </c>
      <c r="L1" s="54" t="s">
        <v>674</v>
      </c>
      <c r="M1" s="54" t="s">
        <v>675</v>
      </c>
      <c r="N1" s="5"/>
      <c r="O1" s="5"/>
      <c r="P1" s="5"/>
      <c r="Q1" s="5"/>
      <c r="R1" s="5"/>
      <c r="S1" s="5"/>
      <c r="T1" s="5"/>
      <c r="U1" s="5"/>
      <c r="V1" s="5"/>
      <c r="W1" s="5"/>
      <c r="X1" s="5"/>
      <c r="Y1" s="5"/>
      <c r="Z1" s="5"/>
      <c r="AA1" s="5"/>
      <c r="AB1" s="5"/>
    </row>
    <row r="2" customFormat="false" ht="16" hidden="false" customHeight="false" outlineLevel="0" collapsed="false">
      <c r="A2" s="55" t="s">
        <v>676</v>
      </c>
      <c r="B2" s="55" t="s">
        <v>113</v>
      </c>
      <c r="C2" s="55" t="s">
        <v>677</v>
      </c>
      <c r="D2" s="55" t="s">
        <v>677</v>
      </c>
      <c r="E2" s="55" t="s">
        <v>678</v>
      </c>
      <c r="F2" s="55"/>
      <c r="G2" s="55"/>
      <c r="H2" s="55"/>
      <c r="I2" s="55"/>
      <c r="J2" s="55" t="s">
        <v>679</v>
      </c>
      <c r="K2" s="55" t="s">
        <v>680</v>
      </c>
      <c r="L2" s="55" t="s">
        <v>677</v>
      </c>
      <c r="M2" s="55" t="s">
        <v>204</v>
      </c>
      <c r="N2" s="5"/>
      <c r="O2" s="5"/>
      <c r="P2" s="5"/>
      <c r="Q2" s="5"/>
      <c r="R2" s="5"/>
      <c r="S2" s="5"/>
      <c r="T2" s="5"/>
      <c r="U2" s="5"/>
      <c r="V2" s="5"/>
      <c r="W2" s="5"/>
      <c r="X2" s="5"/>
      <c r="Y2" s="5"/>
      <c r="Z2" s="5"/>
      <c r="AA2" s="5"/>
      <c r="AB2" s="5"/>
    </row>
    <row r="3" customFormat="false" ht="16" hidden="false" customHeight="false" outlineLevel="0" collapsed="false">
      <c r="A3" s="56" t="str">
        <f aca="false">IF('4. Annex A'!A6="","",'4. Annex A'!A6)</f>
        <v>A.5.1</v>
      </c>
      <c r="B3" s="57" t="s">
        <v>49</v>
      </c>
      <c r="C3" s="70" t="str">
        <f aca="false">IF('4. Annex A'!C6="","",'4. Annex A'!C6)</f>
        <v>Informationssicherheitsrichtlinien</v>
      </c>
      <c r="D3" s="70" t="str">
        <f aca="false">IF('4. Annex A'!F6="","",'4. Annex A'!F6)</f>
        <v/>
      </c>
      <c r="E3" s="71"/>
      <c r="F3" s="71"/>
      <c r="G3" s="71"/>
      <c r="H3" s="71"/>
      <c r="I3" s="71"/>
      <c r="J3" s="57"/>
      <c r="K3" s="57"/>
      <c r="L3" s="70" t="str">
        <f aca="false">IF('4. Annex A'!E6="","",'4. Annex A'!E6)</f>
        <v>Nicht geprüft</v>
      </c>
      <c r="M3" s="57"/>
      <c r="N3" s="5"/>
      <c r="O3" s="5"/>
      <c r="P3" s="5"/>
      <c r="Q3" s="5"/>
      <c r="R3" s="5"/>
      <c r="S3" s="5"/>
      <c r="T3" s="5"/>
      <c r="U3" s="5"/>
      <c r="V3" s="5"/>
      <c r="W3" s="5"/>
      <c r="X3" s="5"/>
      <c r="Y3" s="5"/>
      <c r="Z3" s="5"/>
      <c r="AA3" s="5"/>
      <c r="AB3" s="5"/>
    </row>
    <row r="4" customFormat="false" ht="16" hidden="false" customHeight="false" outlineLevel="0" collapsed="false">
      <c r="A4" s="56" t="str">
        <f aca="false">IF('4. Annex A'!A7="","",'4. Annex A'!A7)</f>
        <v>A.5.2</v>
      </c>
      <c r="B4" s="57" t="s">
        <v>49</v>
      </c>
      <c r="C4" s="70" t="str">
        <f aca="false">IF('4. Annex A'!C7="","",'4. Annex A'!C7)</f>
        <v>Rollen und Verantwortlichkeiten der Informationssicherheit</v>
      </c>
      <c r="D4" s="70" t="str">
        <f aca="false">IF('4. Annex A'!F7="","",'4. Annex A'!F7)</f>
        <v/>
      </c>
      <c r="E4" s="71"/>
      <c r="F4" s="71"/>
      <c r="G4" s="71"/>
      <c r="H4" s="71"/>
      <c r="I4" s="71"/>
      <c r="J4" s="57"/>
      <c r="K4" s="57"/>
      <c r="L4" s="70" t="str">
        <f aca="false">IF('4. Annex A'!E7="","",'4. Annex A'!E7)</f>
        <v>Nicht geprüft</v>
      </c>
      <c r="M4" s="57"/>
      <c r="N4" s="5"/>
      <c r="O4" s="5"/>
      <c r="P4" s="5"/>
      <c r="Q4" s="5"/>
      <c r="R4" s="5"/>
      <c r="S4" s="5"/>
      <c r="T4" s="5"/>
      <c r="U4" s="5"/>
      <c r="V4" s="5"/>
      <c r="W4" s="5"/>
      <c r="X4" s="5"/>
      <c r="Y4" s="5"/>
      <c r="Z4" s="5"/>
      <c r="AA4" s="5"/>
      <c r="AB4" s="5"/>
    </row>
    <row r="5" customFormat="false" ht="16" hidden="false" customHeight="false" outlineLevel="0" collapsed="false">
      <c r="A5" s="56" t="str">
        <f aca="false">IF('4. Annex A'!A8="","",'4. Annex A'!A8)</f>
        <v>A.5.3</v>
      </c>
      <c r="B5" s="57" t="s">
        <v>49</v>
      </c>
      <c r="C5" s="70" t="str">
        <f aca="false">IF('4. Annex A'!C8="","",'4. Annex A'!C8)</f>
        <v>Aufgabentrennung</v>
      </c>
      <c r="D5" s="70" t="str">
        <f aca="false">IF('4. Annex A'!F8="","",'4. Annex A'!F8)</f>
        <v/>
      </c>
      <c r="E5" s="71"/>
      <c r="F5" s="71"/>
      <c r="G5" s="71"/>
      <c r="H5" s="71"/>
      <c r="I5" s="71"/>
      <c r="J5" s="57"/>
      <c r="K5" s="57"/>
      <c r="L5" s="70" t="str">
        <f aca="false">IF('4. Annex A'!E8="","",'4. Annex A'!E8)</f>
        <v>Nicht geprüft</v>
      </c>
      <c r="M5" s="57"/>
      <c r="N5" s="5"/>
      <c r="O5" s="5"/>
      <c r="P5" s="5"/>
      <c r="Q5" s="5"/>
      <c r="R5" s="5"/>
      <c r="S5" s="5"/>
      <c r="T5" s="5"/>
      <c r="U5" s="5"/>
      <c r="V5" s="5"/>
      <c r="W5" s="5"/>
      <c r="X5" s="5"/>
      <c r="Y5" s="5"/>
      <c r="Z5" s="5"/>
      <c r="AA5" s="5"/>
      <c r="AB5" s="5"/>
    </row>
    <row r="6" customFormat="false" ht="16" hidden="false" customHeight="false" outlineLevel="0" collapsed="false">
      <c r="A6" s="56" t="str">
        <f aca="false">IF('4. Annex A'!A9="","",'4. Annex A'!A9)</f>
        <v>A.5.4</v>
      </c>
      <c r="B6" s="57" t="s">
        <v>49</v>
      </c>
      <c r="C6" s="70" t="str">
        <f aca="false">IF('4. Annex A'!C9="","",'4. Annex A'!C9)</f>
        <v>Verantwortlichkeiten der Leitung</v>
      </c>
      <c r="D6" s="70" t="str">
        <f aca="false">IF('4. Annex A'!F9="","",'4. Annex A'!F9)</f>
        <v/>
      </c>
      <c r="E6" s="71"/>
      <c r="F6" s="71"/>
      <c r="G6" s="71"/>
      <c r="H6" s="71"/>
      <c r="I6" s="71"/>
      <c r="J6" s="57"/>
      <c r="K6" s="57"/>
      <c r="L6" s="70" t="str">
        <f aca="false">IF('4. Annex A'!E9="","",'4. Annex A'!E9)</f>
        <v>Nicht geprüft</v>
      </c>
      <c r="M6" s="57"/>
      <c r="N6" s="5"/>
      <c r="O6" s="5"/>
      <c r="P6" s="5"/>
      <c r="Q6" s="5"/>
      <c r="R6" s="5"/>
      <c r="S6" s="5"/>
      <c r="T6" s="5"/>
      <c r="U6" s="5"/>
      <c r="V6" s="5"/>
      <c r="W6" s="5"/>
      <c r="X6" s="5"/>
      <c r="Y6" s="5"/>
      <c r="Z6" s="5"/>
      <c r="AA6" s="5"/>
      <c r="AB6" s="5"/>
    </row>
    <row r="7" customFormat="false" ht="16" hidden="false" customHeight="false" outlineLevel="0" collapsed="false">
      <c r="A7" s="56" t="str">
        <f aca="false">IF('4. Annex A'!A10="","",'4. Annex A'!A10)</f>
        <v>A.5.5</v>
      </c>
      <c r="B7" s="57" t="s">
        <v>49</v>
      </c>
      <c r="C7" s="70" t="str">
        <f aca="false">IF('4. Annex A'!C10="","",'4. Annex A'!C10)</f>
        <v>Kontakt mit Behörden</v>
      </c>
      <c r="D7" s="70" t="str">
        <f aca="false">IF('4. Annex A'!F10="","",'4. Annex A'!F10)</f>
        <v/>
      </c>
      <c r="E7" s="71"/>
      <c r="F7" s="71"/>
      <c r="G7" s="71"/>
      <c r="H7" s="71"/>
      <c r="I7" s="71"/>
      <c r="J7" s="57"/>
      <c r="K7" s="57"/>
      <c r="L7" s="70" t="str">
        <f aca="false">IF('4. Annex A'!E10="","",'4. Annex A'!E10)</f>
        <v>Nicht geprüft</v>
      </c>
      <c r="M7" s="57"/>
      <c r="N7" s="5"/>
      <c r="O7" s="5"/>
      <c r="P7" s="5"/>
      <c r="Q7" s="5"/>
      <c r="R7" s="5"/>
      <c r="S7" s="5"/>
      <c r="T7" s="5"/>
      <c r="U7" s="5"/>
      <c r="V7" s="5"/>
      <c r="W7" s="5"/>
      <c r="X7" s="5"/>
      <c r="Y7" s="5"/>
      <c r="Z7" s="5"/>
      <c r="AA7" s="5"/>
      <c r="AB7" s="5"/>
    </row>
    <row r="8" customFormat="false" ht="16" hidden="false" customHeight="false" outlineLevel="0" collapsed="false">
      <c r="A8" s="56" t="str">
        <f aca="false">IF('4. Annex A'!A11="","",'4. Annex A'!A11)</f>
        <v>A.5.6</v>
      </c>
      <c r="B8" s="57" t="s">
        <v>49</v>
      </c>
      <c r="C8" s="70" t="str">
        <f aca="false">IF('4. Annex A'!C11="","",'4. Annex A'!C11)</f>
        <v>Kontakt mit speziellen Interessengruppen</v>
      </c>
      <c r="D8" s="70" t="str">
        <f aca="false">IF('4. Annex A'!F11="","",'4. Annex A'!F11)</f>
        <v/>
      </c>
      <c r="E8" s="71"/>
      <c r="F8" s="71"/>
      <c r="G8" s="71"/>
      <c r="H8" s="71"/>
      <c r="I8" s="71"/>
      <c r="J8" s="57"/>
      <c r="K8" s="57"/>
      <c r="L8" s="70" t="str">
        <f aca="false">IF('4. Annex A'!E11="","",'4. Annex A'!E11)</f>
        <v>Nicht geprüft</v>
      </c>
      <c r="M8" s="57"/>
      <c r="N8" s="5"/>
      <c r="O8" s="5"/>
      <c r="P8" s="5"/>
      <c r="Q8" s="5"/>
      <c r="R8" s="5"/>
      <c r="S8" s="5"/>
      <c r="T8" s="5"/>
      <c r="U8" s="5"/>
      <c r="V8" s="5"/>
      <c r="W8" s="5"/>
      <c r="X8" s="5"/>
      <c r="Y8" s="5"/>
      <c r="Z8" s="5"/>
      <c r="AA8" s="5"/>
      <c r="AB8" s="5"/>
    </row>
    <row r="9" customFormat="false" ht="16" hidden="false" customHeight="false" outlineLevel="0" collapsed="false">
      <c r="A9" s="56" t="str">
        <f aca="false">IF('4. Annex A'!A12="","",'4. Annex A'!A12)</f>
        <v>A.5.7</v>
      </c>
      <c r="B9" s="57" t="s">
        <v>49</v>
      </c>
      <c r="C9" s="70" t="str">
        <f aca="false">IF('4. Annex A'!C12="","",'4. Annex A'!C12)</f>
        <v>Bedrohungsinformationen</v>
      </c>
      <c r="D9" s="70" t="str">
        <f aca="false">IF('4. Annex A'!F12="","",'4. Annex A'!F12)</f>
        <v/>
      </c>
      <c r="E9" s="71"/>
      <c r="F9" s="71"/>
      <c r="G9" s="71"/>
      <c r="H9" s="71"/>
      <c r="I9" s="71"/>
      <c r="J9" s="57"/>
      <c r="K9" s="57"/>
      <c r="L9" s="70" t="str">
        <f aca="false">IF('4. Annex A'!E12="","",'4. Annex A'!E12)</f>
        <v>Nicht geprüft</v>
      </c>
      <c r="M9" s="57"/>
      <c r="N9" s="5"/>
      <c r="O9" s="5"/>
      <c r="P9" s="5"/>
      <c r="Q9" s="5"/>
      <c r="R9" s="5"/>
      <c r="S9" s="5"/>
      <c r="T9" s="5"/>
      <c r="U9" s="5"/>
      <c r="V9" s="5"/>
      <c r="W9" s="5"/>
      <c r="X9" s="5"/>
      <c r="Y9" s="5"/>
      <c r="Z9" s="5"/>
      <c r="AA9" s="5"/>
      <c r="AB9" s="5"/>
    </row>
    <row r="10" customFormat="false" ht="16" hidden="false" customHeight="false" outlineLevel="0" collapsed="false">
      <c r="A10" s="56" t="str">
        <f aca="false">IF('4. Annex A'!A13="","",'4. Annex A'!A13)</f>
        <v>A.5.8</v>
      </c>
      <c r="B10" s="57" t="s">
        <v>49</v>
      </c>
      <c r="C10" s="70" t="str">
        <f aca="false">IF('4. Annex A'!C13="","",'4. Annex A'!C13)</f>
        <v>Informationssicherheit im Projektmanagement</v>
      </c>
      <c r="D10" s="70" t="str">
        <f aca="false">IF('4. Annex A'!F13="","",'4. Annex A'!F13)</f>
        <v/>
      </c>
      <c r="E10" s="71"/>
      <c r="F10" s="71"/>
      <c r="G10" s="71"/>
      <c r="H10" s="71"/>
      <c r="I10" s="71"/>
      <c r="J10" s="57"/>
      <c r="K10" s="57"/>
      <c r="L10" s="70" t="str">
        <f aca="false">IF('4. Annex A'!E13="","",'4. Annex A'!E13)</f>
        <v>Nicht geprüft</v>
      </c>
      <c r="M10" s="57"/>
      <c r="N10" s="5"/>
      <c r="O10" s="5"/>
      <c r="P10" s="5"/>
      <c r="Q10" s="5"/>
      <c r="R10" s="5"/>
      <c r="S10" s="5"/>
      <c r="T10" s="5"/>
      <c r="U10" s="5"/>
      <c r="V10" s="5"/>
      <c r="W10" s="5"/>
      <c r="X10" s="5"/>
      <c r="Y10" s="5"/>
      <c r="Z10" s="5"/>
      <c r="AA10" s="5"/>
      <c r="AB10" s="5"/>
    </row>
    <row r="11" customFormat="false" ht="16" hidden="false" customHeight="false" outlineLevel="0" collapsed="false">
      <c r="A11" s="56" t="str">
        <f aca="false">IF('4. Annex A'!A14="","",'4. Annex A'!A14)</f>
        <v>A.5.9</v>
      </c>
      <c r="B11" s="57" t="s">
        <v>49</v>
      </c>
      <c r="C11" s="70" t="str">
        <f aca="false">IF('4. Annex A'!C14="","",'4. Annex A'!C14)</f>
        <v>Inventar der Informationen und zugehörigen Werte</v>
      </c>
      <c r="D11" s="70" t="str">
        <f aca="false">IF('4. Annex A'!F14="","",'4. Annex A'!F14)</f>
        <v/>
      </c>
      <c r="E11" s="71"/>
      <c r="F11" s="71"/>
      <c r="G11" s="71"/>
      <c r="H11" s="71"/>
      <c r="I11" s="71"/>
      <c r="J11" s="57"/>
      <c r="K11" s="57"/>
      <c r="L11" s="70" t="str">
        <f aca="false">IF('4. Annex A'!E14="","",'4. Annex A'!E14)</f>
        <v>Nicht geprüft</v>
      </c>
      <c r="M11" s="57"/>
      <c r="N11" s="5"/>
      <c r="O11" s="5"/>
      <c r="P11" s="5"/>
      <c r="Q11" s="5"/>
      <c r="R11" s="5"/>
      <c r="S11" s="5"/>
      <c r="T11" s="5"/>
      <c r="U11" s="5"/>
      <c r="V11" s="5"/>
      <c r="W11" s="5"/>
      <c r="X11" s="5"/>
      <c r="Y11" s="5"/>
      <c r="Z11" s="5"/>
      <c r="AA11" s="5"/>
      <c r="AB11" s="5"/>
    </row>
    <row r="12" customFormat="false" ht="16" hidden="false" customHeight="false" outlineLevel="0" collapsed="false">
      <c r="A12" s="56" t="str">
        <f aca="false">IF('4. Annex A'!A15="","",'4. Annex A'!A15)</f>
        <v>A.5.10</v>
      </c>
      <c r="B12" s="57" t="s">
        <v>49</v>
      </c>
      <c r="C12" s="70" t="str">
        <f aca="false">IF('4. Annex A'!C15="","",'4. Annex A'!C15)</f>
        <v>Zulässiger Gebrauch von Informationen und Werten</v>
      </c>
      <c r="D12" s="70" t="str">
        <f aca="false">IF('4. Annex A'!F15="","",'4. Annex A'!F15)</f>
        <v/>
      </c>
      <c r="E12" s="71"/>
      <c r="F12" s="71"/>
      <c r="G12" s="71"/>
      <c r="H12" s="71"/>
      <c r="I12" s="71"/>
      <c r="J12" s="57"/>
      <c r="K12" s="57"/>
      <c r="L12" s="70" t="str">
        <f aca="false">IF('4. Annex A'!E15="","",'4. Annex A'!E15)</f>
        <v>Nicht geprüft</v>
      </c>
      <c r="M12" s="57"/>
      <c r="N12" s="5"/>
      <c r="O12" s="5"/>
      <c r="P12" s="5"/>
      <c r="Q12" s="5"/>
      <c r="R12" s="5"/>
      <c r="S12" s="5"/>
      <c r="T12" s="5"/>
      <c r="U12" s="5"/>
      <c r="V12" s="5"/>
      <c r="W12" s="5"/>
      <c r="X12" s="5"/>
      <c r="Y12" s="5"/>
      <c r="Z12" s="5"/>
      <c r="AA12" s="5"/>
      <c r="AB12" s="5"/>
    </row>
    <row r="13" customFormat="false" ht="16" hidden="false" customHeight="false" outlineLevel="0" collapsed="false">
      <c r="A13" s="56" t="str">
        <f aca="false">IF('4. Annex A'!A16="","",'4. Annex A'!A16)</f>
        <v>A.5.11</v>
      </c>
      <c r="B13" s="57" t="s">
        <v>49</v>
      </c>
      <c r="C13" s="70" t="str">
        <f aca="false">IF('4. Annex A'!C16="","",'4. Annex A'!C16)</f>
        <v>Rückgabe von Werten</v>
      </c>
      <c r="D13" s="70" t="str">
        <f aca="false">IF('4. Annex A'!F16="","",'4. Annex A'!F16)</f>
        <v/>
      </c>
      <c r="E13" s="71"/>
      <c r="F13" s="71"/>
      <c r="G13" s="71"/>
      <c r="H13" s="71"/>
      <c r="I13" s="71"/>
      <c r="J13" s="57"/>
      <c r="K13" s="57"/>
      <c r="L13" s="70" t="str">
        <f aca="false">IF('4. Annex A'!E16="","",'4. Annex A'!E16)</f>
        <v>Nicht geprüft</v>
      </c>
      <c r="M13" s="57"/>
      <c r="N13" s="5"/>
      <c r="O13" s="5"/>
      <c r="P13" s="5"/>
      <c r="Q13" s="5"/>
      <c r="R13" s="5"/>
      <c r="S13" s="5"/>
      <c r="T13" s="5"/>
      <c r="U13" s="5"/>
      <c r="V13" s="5"/>
      <c r="W13" s="5"/>
      <c r="X13" s="5"/>
      <c r="Y13" s="5"/>
      <c r="Z13" s="5"/>
      <c r="AA13" s="5"/>
      <c r="AB13" s="5"/>
    </row>
    <row r="14" customFormat="false" ht="16" hidden="false" customHeight="false" outlineLevel="0" collapsed="false">
      <c r="A14" s="56" t="str">
        <f aca="false">IF('4. Annex A'!A17="","",'4. Annex A'!A17)</f>
        <v>A.5.12</v>
      </c>
      <c r="B14" s="57" t="s">
        <v>49</v>
      </c>
      <c r="C14" s="70" t="str">
        <f aca="false">IF('4. Annex A'!C17="","",'4. Annex A'!C17)</f>
        <v>Klassifizierung von Informationen</v>
      </c>
      <c r="D14" s="70" t="str">
        <f aca="false">IF('4. Annex A'!F17="","",'4. Annex A'!F17)</f>
        <v/>
      </c>
      <c r="E14" s="71"/>
      <c r="F14" s="71"/>
      <c r="G14" s="71"/>
      <c r="H14" s="71"/>
      <c r="I14" s="71"/>
      <c r="J14" s="57"/>
      <c r="K14" s="57"/>
      <c r="L14" s="70" t="str">
        <f aca="false">IF('4. Annex A'!E17="","",'4. Annex A'!E17)</f>
        <v>Nicht geprüft</v>
      </c>
      <c r="M14" s="57"/>
      <c r="N14" s="5"/>
      <c r="O14" s="5"/>
      <c r="P14" s="5"/>
      <c r="Q14" s="5"/>
      <c r="R14" s="5"/>
      <c r="S14" s="5"/>
      <c r="T14" s="5"/>
      <c r="U14" s="5"/>
      <c r="V14" s="5"/>
      <c r="W14" s="5"/>
      <c r="X14" s="5"/>
      <c r="Y14" s="5"/>
      <c r="Z14" s="5"/>
      <c r="AA14" s="5"/>
      <c r="AB14" s="5"/>
    </row>
    <row r="15" customFormat="false" ht="16" hidden="false" customHeight="false" outlineLevel="0" collapsed="false">
      <c r="A15" s="56" t="str">
        <f aca="false">IF('4. Annex A'!A18="","",'4. Annex A'!A18)</f>
        <v>A.5.13</v>
      </c>
      <c r="B15" s="57" t="s">
        <v>49</v>
      </c>
      <c r="C15" s="70" t="str">
        <f aca="false">IF('4. Annex A'!C18="","",'4. Annex A'!C18)</f>
        <v>Kennzeichnung von Informationen</v>
      </c>
      <c r="D15" s="70" t="str">
        <f aca="false">IF('4. Annex A'!F18="","",'4. Annex A'!F18)</f>
        <v/>
      </c>
      <c r="E15" s="71"/>
      <c r="F15" s="71"/>
      <c r="G15" s="71"/>
      <c r="H15" s="71"/>
      <c r="I15" s="71"/>
      <c r="J15" s="57"/>
      <c r="K15" s="57"/>
      <c r="L15" s="70" t="str">
        <f aca="false">IF('4. Annex A'!E18="","",'4. Annex A'!E18)</f>
        <v>Nicht geprüft</v>
      </c>
      <c r="M15" s="57"/>
      <c r="N15" s="5"/>
      <c r="O15" s="5"/>
      <c r="P15" s="5"/>
      <c r="Q15" s="5"/>
      <c r="R15" s="5"/>
      <c r="S15" s="5"/>
      <c r="T15" s="5"/>
      <c r="U15" s="5"/>
      <c r="V15" s="5"/>
      <c r="W15" s="5"/>
      <c r="X15" s="5"/>
      <c r="Y15" s="5"/>
      <c r="Z15" s="5"/>
      <c r="AA15" s="5"/>
      <c r="AB15" s="5"/>
    </row>
    <row r="16" customFormat="false" ht="16" hidden="false" customHeight="false" outlineLevel="0" collapsed="false">
      <c r="A16" s="56" t="str">
        <f aca="false">IF('4. Annex A'!A19="","",'4. Annex A'!A19)</f>
        <v>A.5.14</v>
      </c>
      <c r="B16" s="57" t="s">
        <v>49</v>
      </c>
      <c r="C16" s="70" t="str">
        <f aca="false">IF('4. Annex A'!C19="","",'4. Annex A'!C19)</f>
        <v>Informationsübertragung</v>
      </c>
      <c r="D16" s="70" t="str">
        <f aca="false">IF('4. Annex A'!F19="","",'4. Annex A'!F19)</f>
        <v/>
      </c>
      <c r="E16" s="71"/>
      <c r="F16" s="71"/>
      <c r="G16" s="71"/>
      <c r="H16" s="71"/>
      <c r="I16" s="71"/>
      <c r="J16" s="57"/>
      <c r="K16" s="57"/>
      <c r="L16" s="70" t="str">
        <f aca="false">IF('4. Annex A'!E19="","",'4. Annex A'!E19)</f>
        <v>Nicht geprüft</v>
      </c>
      <c r="M16" s="57"/>
      <c r="N16" s="5"/>
      <c r="O16" s="5"/>
      <c r="P16" s="5"/>
      <c r="Q16" s="5"/>
      <c r="R16" s="5"/>
      <c r="S16" s="5"/>
      <c r="T16" s="5"/>
      <c r="U16" s="5"/>
      <c r="V16" s="5"/>
      <c r="W16" s="5"/>
      <c r="X16" s="5"/>
      <c r="Y16" s="5"/>
      <c r="Z16" s="5"/>
      <c r="AA16" s="5"/>
      <c r="AB16" s="5"/>
    </row>
    <row r="17" customFormat="false" ht="16" hidden="false" customHeight="false" outlineLevel="0" collapsed="false">
      <c r="A17" s="56" t="str">
        <f aca="false">IF('4. Annex A'!A20="","",'4. Annex A'!A20)</f>
        <v>A.5.15</v>
      </c>
      <c r="B17" s="57" t="s">
        <v>49</v>
      </c>
      <c r="C17" s="70" t="str">
        <f aca="false">IF('4. Annex A'!C20="","",'4. Annex A'!C20)</f>
        <v>Zugangssteuerung</v>
      </c>
      <c r="D17" s="70" t="str">
        <f aca="false">IF('4. Annex A'!F20="","",'4. Annex A'!F20)</f>
        <v/>
      </c>
      <c r="E17" s="71"/>
      <c r="F17" s="71"/>
      <c r="G17" s="71"/>
      <c r="H17" s="71"/>
      <c r="I17" s="71"/>
      <c r="J17" s="57"/>
      <c r="K17" s="57"/>
      <c r="L17" s="70" t="str">
        <f aca="false">IF('4. Annex A'!E20="","",'4. Annex A'!E20)</f>
        <v>Nicht geprüft</v>
      </c>
      <c r="M17" s="57"/>
      <c r="N17" s="5"/>
      <c r="O17" s="5"/>
      <c r="P17" s="5"/>
      <c r="Q17" s="5"/>
      <c r="R17" s="5"/>
      <c r="S17" s="5"/>
      <c r="T17" s="5"/>
      <c r="U17" s="5"/>
      <c r="V17" s="5"/>
      <c r="W17" s="5"/>
      <c r="X17" s="5"/>
      <c r="Y17" s="5"/>
      <c r="Z17" s="5"/>
      <c r="AA17" s="5"/>
      <c r="AB17" s="5"/>
    </row>
    <row r="18" customFormat="false" ht="16" hidden="false" customHeight="false" outlineLevel="0" collapsed="false">
      <c r="A18" s="56" t="str">
        <f aca="false">IF('4. Annex A'!A21="","",'4. Annex A'!A21)</f>
        <v>A.5.16</v>
      </c>
      <c r="B18" s="57" t="s">
        <v>49</v>
      </c>
      <c r="C18" s="70" t="str">
        <f aca="false">IF('4. Annex A'!C21="","",'4. Annex A'!C21)</f>
        <v>Identitätsmanagement</v>
      </c>
      <c r="D18" s="70" t="str">
        <f aca="false">IF('4. Annex A'!F21="","",'4. Annex A'!F21)</f>
        <v/>
      </c>
      <c r="E18" s="71"/>
      <c r="F18" s="71"/>
      <c r="G18" s="71"/>
      <c r="H18" s="71"/>
      <c r="I18" s="71"/>
      <c r="J18" s="57"/>
      <c r="K18" s="57"/>
      <c r="L18" s="70" t="str">
        <f aca="false">IF('4. Annex A'!E21="","",'4. Annex A'!E21)</f>
        <v>Nicht geprüft</v>
      </c>
      <c r="M18" s="57"/>
      <c r="N18" s="5"/>
      <c r="O18" s="5"/>
      <c r="P18" s="5"/>
      <c r="Q18" s="5"/>
      <c r="R18" s="5"/>
      <c r="S18" s="5"/>
      <c r="T18" s="5"/>
      <c r="U18" s="5"/>
      <c r="V18" s="5"/>
      <c r="W18" s="5"/>
      <c r="X18" s="5"/>
      <c r="Y18" s="5"/>
      <c r="Z18" s="5"/>
      <c r="AA18" s="5"/>
      <c r="AB18" s="5"/>
    </row>
    <row r="19" customFormat="false" ht="16" hidden="false" customHeight="false" outlineLevel="0" collapsed="false">
      <c r="A19" s="56" t="str">
        <f aca="false">IF('4. Annex A'!A22="","",'4. Annex A'!A22)</f>
        <v>A.5.17</v>
      </c>
      <c r="B19" s="57" t="s">
        <v>49</v>
      </c>
      <c r="C19" s="70" t="str">
        <f aca="false">IF('4. Annex A'!C22="","",'4. Annex A'!C22)</f>
        <v>Authentifizierungsinformationen</v>
      </c>
      <c r="D19" s="70" t="str">
        <f aca="false">IF('4. Annex A'!F22="","",'4. Annex A'!F22)</f>
        <v/>
      </c>
      <c r="E19" s="71"/>
      <c r="F19" s="71"/>
      <c r="G19" s="71"/>
      <c r="H19" s="71"/>
      <c r="I19" s="71"/>
      <c r="J19" s="57"/>
      <c r="K19" s="57"/>
      <c r="L19" s="70" t="str">
        <f aca="false">IF('4. Annex A'!E22="","",'4. Annex A'!E22)</f>
        <v>Nicht geprüft</v>
      </c>
      <c r="M19" s="57"/>
      <c r="N19" s="5"/>
      <c r="O19" s="5"/>
      <c r="P19" s="5"/>
      <c r="Q19" s="5"/>
      <c r="R19" s="5"/>
      <c r="S19" s="5"/>
      <c r="T19" s="5"/>
      <c r="U19" s="5"/>
      <c r="V19" s="5"/>
      <c r="W19" s="5"/>
      <c r="X19" s="5"/>
      <c r="Y19" s="5"/>
      <c r="Z19" s="5"/>
      <c r="AA19" s="5"/>
      <c r="AB19" s="5"/>
    </row>
    <row r="20" customFormat="false" ht="16" hidden="false" customHeight="false" outlineLevel="0" collapsed="false">
      <c r="A20" s="56" t="str">
        <f aca="false">IF('4. Annex A'!A23="","",'4. Annex A'!A23)</f>
        <v>A.5.18</v>
      </c>
      <c r="B20" s="57" t="s">
        <v>49</v>
      </c>
      <c r="C20" s="70" t="str">
        <f aca="false">IF('4. Annex A'!C23="","",'4. Annex A'!C23)</f>
        <v>Zugangsrechte</v>
      </c>
      <c r="D20" s="70" t="str">
        <f aca="false">IF('4. Annex A'!F23="","",'4. Annex A'!F23)</f>
        <v/>
      </c>
      <c r="E20" s="71"/>
      <c r="F20" s="71"/>
      <c r="G20" s="71"/>
      <c r="H20" s="71"/>
      <c r="I20" s="71"/>
      <c r="J20" s="57"/>
      <c r="K20" s="57"/>
      <c r="L20" s="70" t="str">
        <f aca="false">IF('4. Annex A'!E23="","",'4. Annex A'!E23)</f>
        <v>Nicht geprüft</v>
      </c>
      <c r="M20" s="57"/>
      <c r="N20" s="5"/>
      <c r="O20" s="5"/>
      <c r="P20" s="5"/>
      <c r="Q20" s="5"/>
      <c r="R20" s="5"/>
      <c r="S20" s="5"/>
      <c r="T20" s="5"/>
      <c r="U20" s="5"/>
      <c r="V20" s="5"/>
      <c r="W20" s="5"/>
      <c r="X20" s="5"/>
      <c r="Y20" s="5"/>
      <c r="Z20" s="5"/>
      <c r="AA20" s="5"/>
      <c r="AB20" s="5"/>
    </row>
    <row r="21" customFormat="false" ht="16" hidden="false" customHeight="false" outlineLevel="0" collapsed="false">
      <c r="A21" s="56" t="str">
        <f aca="false">IF('4. Annex A'!A24="","",'4. Annex A'!A24)</f>
        <v>A.5.19</v>
      </c>
      <c r="B21" s="57" t="s">
        <v>49</v>
      </c>
      <c r="C21" s="70" t="str">
        <f aca="false">IF('4. Annex A'!C24="","",'4. Annex A'!C24)</f>
        <v>Informationssicherheit in Lieferantenbeziehungen</v>
      </c>
      <c r="D21" s="70" t="str">
        <f aca="false">IF('4. Annex A'!F24="","",'4. Annex A'!F24)</f>
        <v/>
      </c>
      <c r="E21" s="71"/>
      <c r="F21" s="71"/>
      <c r="G21" s="71"/>
      <c r="H21" s="71"/>
      <c r="I21" s="71"/>
      <c r="J21" s="57"/>
      <c r="K21" s="57"/>
      <c r="L21" s="70" t="str">
        <f aca="false">IF('4. Annex A'!E24="","",'4. Annex A'!E24)</f>
        <v>Nicht geprüft</v>
      </c>
      <c r="M21" s="57"/>
      <c r="N21" s="5"/>
      <c r="O21" s="5"/>
      <c r="P21" s="5"/>
      <c r="Q21" s="5"/>
      <c r="R21" s="5"/>
      <c r="S21" s="5"/>
      <c r="T21" s="5"/>
      <c r="U21" s="5"/>
      <c r="V21" s="5"/>
      <c r="W21" s="5"/>
      <c r="X21" s="5"/>
      <c r="Y21" s="5"/>
      <c r="Z21" s="5"/>
      <c r="AA21" s="5"/>
      <c r="AB21" s="5"/>
    </row>
    <row r="22" customFormat="false" ht="16" hidden="false" customHeight="false" outlineLevel="0" collapsed="false">
      <c r="A22" s="56" t="str">
        <f aca="false">IF('4. Annex A'!A25="","",'4. Annex A'!A25)</f>
        <v>A.5.20</v>
      </c>
      <c r="B22" s="57" t="s">
        <v>49</v>
      </c>
      <c r="C22" s="70" t="str">
        <f aca="false">IF('4. Annex A'!C25="","",'4. Annex A'!C25)</f>
        <v>Informationssicherheit in Lieferantenvereinbarungen</v>
      </c>
      <c r="D22" s="70" t="str">
        <f aca="false">IF('4. Annex A'!F25="","",'4. Annex A'!F25)</f>
        <v/>
      </c>
      <c r="E22" s="71"/>
      <c r="F22" s="71"/>
      <c r="G22" s="71"/>
      <c r="H22" s="71"/>
      <c r="I22" s="71"/>
      <c r="J22" s="57"/>
      <c r="K22" s="57"/>
      <c r="L22" s="70" t="str">
        <f aca="false">IF('4. Annex A'!E25="","",'4. Annex A'!E25)</f>
        <v>Nicht geprüft</v>
      </c>
      <c r="M22" s="57"/>
      <c r="N22" s="5"/>
      <c r="O22" s="5"/>
      <c r="P22" s="5"/>
      <c r="Q22" s="5"/>
      <c r="R22" s="5"/>
      <c r="S22" s="5"/>
      <c r="T22" s="5"/>
      <c r="U22" s="5"/>
      <c r="V22" s="5"/>
      <c r="W22" s="5"/>
      <c r="X22" s="5"/>
      <c r="Y22" s="5"/>
      <c r="Z22" s="5"/>
      <c r="AA22" s="5"/>
      <c r="AB22" s="5"/>
    </row>
    <row r="23" customFormat="false" ht="16" hidden="false" customHeight="false" outlineLevel="0" collapsed="false">
      <c r="A23" s="56" t="str">
        <f aca="false">IF('4. Annex A'!A26="","",'4. Annex A'!A26)</f>
        <v>A.5.21</v>
      </c>
      <c r="B23" s="57" t="s">
        <v>49</v>
      </c>
      <c r="C23" s="70" t="str">
        <f aca="false">IF('4. Annex A'!C26="","",'4. Annex A'!C26)</f>
        <v>Informationssicherheit in der IKT-Lieferkette</v>
      </c>
      <c r="D23" s="70" t="str">
        <f aca="false">IF('4. Annex A'!F26="","",'4. Annex A'!F26)</f>
        <v/>
      </c>
      <c r="E23" s="71"/>
      <c r="F23" s="71"/>
      <c r="G23" s="71"/>
      <c r="H23" s="71"/>
      <c r="I23" s="71"/>
      <c r="J23" s="57"/>
      <c r="K23" s="57"/>
      <c r="L23" s="70" t="str">
        <f aca="false">IF('4. Annex A'!E26="","",'4. Annex A'!E26)</f>
        <v>Nicht geprüft</v>
      </c>
      <c r="M23" s="57"/>
      <c r="N23" s="5"/>
      <c r="O23" s="5"/>
      <c r="P23" s="5"/>
      <c r="Q23" s="5"/>
      <c r="R23" s="5"/>
      <c r="S23" s="5"/>
      <c r="T23" s="5"/>
      <c r="U23" s="5"/>
      <c r="V23" s="5"/>
      <c r="W23" s="5"/>
      <c r="X23" s="5"/>
      <c r="Y23" s="5"/>
      <c r="Z23" s="5"/>
      <c r="AA23" s="5"/>
      <c r="AB23" s="5"/>
    </row>
    <row r="24" customFormat="false" ht="16" hidden="false" customHeight="false" outlineLevel="0" collapsed="false">
      <c r="A24" s="56" t="str">
        <f aca="false">IF('4. Annex A'!A27="","",'4. Annex A'!A27)</f>
        <v>A.5.22</v>
      </c>
      <c r="B24" s="57" t="s">
        <v>49</v>
      </c>
      <c r="C24" s="70" t="str">
        <f aca="false">IF('4. Annex A'!C27="","",'4. Annex A'!C27)</f>
        <v>Überwachung und Änderung von Lieferantendienstleistungen</v>
      </c>
      <c r="D24" s="70" t="str">
        <f aca="false">IF('4. Annex A'!F27="","",'4. Annex A'!F27)</f>
        <v/>
      </c>
      <c r="E24" s="71"/>
      <c r="F24" s="71"/>
      <c r="G24" s="71"/>
      <c r="H24" s="71"/>
      <c r="I24" s="71"/>
      <c r="J24" s="57"/>
      <c r="K24" s="57"/>
      <c r="L24" s="70" t="str">
        <f aca="false">IF('4. Annex A'!E27="","",'4. Annex A'!E27)</f>
        <v>Nicht geprüft</v>
      </c>
      <c r="M24" s="57"/>
      <c r="N24" s="5"/>
      <c r="O24" s="5"/>
      <c r="P24" s="5"/>
      <c r="Q24" s="5"/>
      <c r="R24" s="5"/>
      <c r="S24" s="5"/>
      <c r="T24" s="5"/>
      <c r="U24" s="5"/>
      <c r="V24" s="5"/>
      <c r="W24" s="5"/>
      <c r="X24" s="5"/>
      <c r="Y24" s="5"/>
      <c r="Z24" s="5"/>
      <c r="AA24" s="5"/>
      <c r="AB24" s="5"/>
    </row>
    <row r="25" customFormat="false" ht="16" hidden="false" customHeight="false" outlineLevel="0" collapsed="false">
      <c r="A25" s="56" t="str">
        <f aca="false">IF('4. Annex A'!A28="","",'4. Annex A'!A28)</f>
        <v>A.5.23</v>
      </c>
      <c r="B25" s="57" t="s">
        <v>49</v>
      </c>
      <c r="C25" s="70" t="str">
        <f aca="false">IF('4. Annex A'!C28="","",'4. Annex A'!C28)</f>
        <v>Informationssicherheit bei Nutzung von Cloud-Diensten</v>
      </c>
      <c r="D25" s="70" t="str">
        <f aca="false">IF('4. Annex A'!F28="","",'4. Annex A'!F28)</f>
        <v/>
      </c>
      <c r="E25" s="71"/>
      <c r="F25" s="71"/>
      <c r="G25" s="71"/>
      <c r="H25" s="71"/>
      <c r="I25" s="71"/>
      <c r="J25" s="57"/>
      <c r="K25" s="57"/>
      <c r="L25" s="70" t="str">
        <f aca="false">IF('4. Annex A'!E28="","",'4. Annex A'!E28)</f>
        <v>Nicht geprüft</v>
      </c>
      <c r="M25" s="57"/>
      <c r="N25" s="5"/>
      <c r="O25" s="5"/>
      <c r="P25" s="5"/>
      <c r="Q25" s="5"/>
      <c r="R25" s="5"/>
      <c r="S25" s="5"/>
      <c r="T25" s="5"/>
      <c r="U25" s="5"/>
      <c r="V25" s="5"/>
      <c r="W25" s="5"/>
      <c r="X25" s="5"/>
      <c r="Y25" s="5"/>
      <c r="Z25" s="5"/>
      <c r="AA25" s="5"/>
      <c r="AB25" s="5"/>
    </row>
    <row r="26" customFormat="false" ht="16" hidden="false" customHeight="false" outlineLevel="0" collapsed="false">
      <c r="A26" s="56" t="str">
        <f aca="false">IF('4. Annex A'!A29="","",'4. Annex A'!A29)</f>
        <v>A.5.24</v>
      </c>
      <c r="B26" s="57" t="s">
        <v>49</v>
      </c>
      <c r="C26" s="70" t="str">
        <f aca="false">IF('4. Annex A'!C29="","",'4. Annex A'!C29)</f>
        <v>Planung und Vorbereitung des Vorfallmanagements</v>
      </c>
      <c r="D26" s="70" t="str">
        <f aca="false">IF('4. Annex A'!F29="","",'4. Annex A'!F29)</f>
        <v/>
      </c>
      <c r="E26" s="71"/>
      <c r="F26" s="71"/>
      <c r="G26" s="71"/>
      <c r="H26" s="71"/>
      <c r="I26" s="71"/>
      <c r="J26" s="57"/>
      <c r="K26" s="57"/>
      <c r="L26" s="70" t="str">
        <f aca="false">IF('4. Annex A'!E29="","",'4. Annex A'!E29)</f>
        <v>Nicht geprüft</v>
      </c>
      <c r="M26" s="57"/>
      <c r="N26" s="5"/>
      <c r="O26" s="5"/>
      <c r="P26" s="5"/>
      <c r="Q26" s="5"/>
      <c r="R26" s="5"/>
      <c r="S26" s="5"/>
      <c r="T26" s="5"/>
      <c r="U26" s="5"/>
      <c r="V26" s="5"/>
      <c r="W26" s="5"/>
      <c r="X26" s="5"/>
      <c r="Y26" s="5"/>
      <c r="Z26" s="5"/>
      <c r="AA26" s="5"/>
      <c r="AB26" s="5"/>
    </row>
    <row r="27" customFormat="false" ht="16" hidden="false" customHeight="false" outlineLevel="0" collapsed="false">
      <c r="A27" s="56" t="str">
        <f aca="false">IF('4. Annex A'!A30="","",'4. Annex A'!A30)</f>
        <v>A.5.25</v>
      </c>
      <c r="B27" s="57" t="s">
        <v>49</v>
      </c>
      <c r="C27" s="70" t="str">
        <f aca="false">IF('4. Annex A'!C30="","",'4. Annex A'!C30)</f>
        <v>Beurteilung und Entscheidung über Sicherheitsereignisse</v>
      </c>
      <c r="D27" s="70" t="str">
        <f aca="false">IF('4. Annex A'!F30="","",'4. Annex A'!F30)</f>
        <v/>
      </c>
      <c r="E27" s="71"/>
      <c r="F27" s="71"/>
      <c r="G27" s="71"/>
      <c r="H27" s="71"/>
      <c r="I27" s="71"/>
      <c r="J27" s="57"/>
      <c r="K27" s="57"/>
      <c r="L27" s="70" t="str">
        <f aca="false">IF('4. Annex A'!E30="","",'4. Annex A'!E30)</f>
        <v>Nicht geprüft</v>
      </c>
      <c r="M27" s="57"/>
      <c r="N27" s="5"/>
      <c r="O27" s="5"/>
      <c r="P27" s="5"/>
      <c r="Q27" s="5"/>
      <c r="R27" s="5"/>
      <c r="S27" s="5"/>
      <c r="T27" s="5"/>
      <c r="U27" s="5"/>
      <c r="V27" s="5"/>
      <c r="W27" s="5"/>
      <c r="X27" s="5"/>
      <c r="Y27" s="5"/>
      <c r="Z27" s="5"/>
      <c r="AA27" s="5"/>
      <c r="AB27" s="5"/>
    </row>
    <row r="28" customFormat="false" ht="16" hidden="false" customHeight="false" outlineLevel="0" collapsed="false">
      <c r="A28" s="56" t="str">
        <f aca="false">IF('4. Annex A'!A31="","",'4. Annex A'!A31)</f>
        <v>A.5.26</v>
      </c>
      <c r="B28" s="57" t="s">
        <v>49</v>
      </c>
      <c r="C28" s="70" t="str">
        <f aca="false">IF('4. Annex A'!C31="","",'4. Annex A'!C31)</f>
        <v>Reaktion auf Informationssicherheitsvorfälle</v>
      </c>
      <c r="D28" s="70" t="str">
        <f aca="false">IF('4. Annex A'!F31="","",'4. Annex A'!F31)</f>
        <v/>
      </c>
      <c r="E28" s="71"/>
      <c r="F28" s="71"/>
      <c r="G28" s="71"/>
      <c r="H28" s="71"/>
      <c r="I28" s="71"/>
      <c r="J28" s="57"/>
      <c r="K28" s="57"/>
      <c r="L28" s="70" t="str">
        <f aca="false">IF('4. Annex A'!E31="","",'4. Annex A'!E31)</f>
        <v>Nicht geprüft</v>
      </c>
      <c r="M28" s="57"/>
      <c r="N28" s="5"/>
      <c r="O28" s="5"/>
      <c r="P28" s="5"/>
      <c r="Q28" s="5"/>
      <c r="R28" s="5"/>
      <c r="S28" s="5"/>
      <c r="T28" s="5"/>
      <c r="U28" s="5"/>
      <c r="V28" s="5"/>
      <c r="W28" s="5"/>
      <c r="X28" s="5"/>
      <c r="Y28" s="5"/>
      <c r="Z28" s="5"/>
      <c r="AA28" s="5"/>
      <c r="AB28" s="5"/>
    </row>
    <row r="29" customFormat="false" ht="16" hidden="false" customHeight="false" outlineLevel="0" collapsed="false">
      <c r="A29" s="56" t="str">
        <f aca="false">IF('4. Annex A'!A32="","",'4. Annex A'!A32)</f>
        <v>A.5.27</v>
      </c>
      <c r="B29" s="57" t="s">
        <v>49</v>
      </c>
      <c r="C29" s="70" t="str">
        <f aca="false">IF('4. Annex A'!C32="","",'4. Annex A'!C32)</f>
        <v>Erkenntnisse aus Informationssicherheitsvorfällen</v>
      </c>
      <c r="D29" s="70" t="str">
        <f aca="false">IF('4. Annex A'!F32="","",'4. Annex A'!F32)</f>
        <v/>
      </c>
      <c r="E29" s="71"/>
      <c r="F29" s="71"/>
      <c r="G29" s="71"/>
      <c r="H29" s="71"/>
      <c r="I29" s="71"/>
      <c r="J29" s="57"/>
      <c r="K29" s="57"/>
      <c r="L29" s="70" t="str">
        <f aca="false">IF('4. Annex A'!E32="","",'4. Annex A'!E32)</f>
        <v>Nicht geprüft</v>
      </c>
      <c r="M29" s="57"/>
      <c r="N29" s="5"/>
      <c r="O29" s="5"/>
      <c r="P29" s="5"/>
      <c r="Q29" s="5"/>
      <c r="R29" s="5"/>
      <c r="S29" s="5"/>
      <c r="T29" s="5"/>
      <c r="U29" s="5"/>
      <c r="V29" s="5"/>
      <c r="W29" s="5"/>
      <c r="X29" s="5"/>
      <c r="Y29" s="5"/>
      <c r="Z29" s="5"/>
      <c r="AA29" s="5"/>
      <c r="AB29" s="5"/>
    </row>
    <row r="30" customFormat="false" ht="16" hidden="false" customHeight="false" outlineLevel="0" collapsed="false">
      <c r="A30" s="56" t="str">
        <f aca="false">IF('4. Annex A'!A33="","",'4. Annex A'!A33)</f>
        <v>A.5.28</v>
      </c>
      <c r="B30" s="57" t="s">
        <v>49</v>
      </c>
      <c r="C30" s="70" t="str">
        <f aca="false">IF('4. Annex A'!C33="","",'4. Annex A'!C33)</f>
        <v>Sammeln von Beweismaterial</v>
      </c>
      <c r="D30" s="70" t="str">
        <f aca="false">IF('4. Annex A'!F33="","",'4. Annex A'!F33)</f>
        <v/>
      </c>
      <c r="E30" s="71"/>
      <c r="F30" s="71"/>
      <c r="G30" s="71"/>
      <c r="H30" s="71"/>
      <c r="I30" s="71"/>
      <c r="J30" s="57"/>
      <c r="K30" s="57"/>
      <c r="L30" s="70" t="str">
        <f aca="false">IF('4. Annex A'!E33="","",'4. Annex A'!E33)</f>
        <v>Nicht geprüft</v>
      </c>
      <c r="M30" s="57"/>
      <c r="N30" s="5"/>
      <c r="O30" s="5"/>
      <c r="P30" s="5"/>
      <c r="Q30" s="5"/>
      <c r="R30" s="5"/>
      <c r="S30" s="5"/>
      <c r="T30" s="5"/>
      <c r="U30" s="5"/>
      <c r="V30" s="5"/>
      <c r="W30" s="5"/>
      <c r="X30" s="5"/>
      <c r="Y30" s="5"/>
      <c r="Z30" s="5"/>
      <c r="AA30" s="5"/>
      <c r="AB30" s="5"/>
    </row>
    <row r="31" customFormat="false" ht="16" hidden="false" customHeight="false" outlineLevel="0" collapsed="false">
      <c r="A31" s="56" t="str">
        <f aca="false">IF('4. Annex A'!A34="","",'4. Annex A'!A34)</f>
        <v>A.5.29</v>
      </c>
      <c r="B31" s="57" t="s">
        <v>49</v>
      </c>
      <c r="C31" s="70" t="str">
        <f aca="false">IF('4. Annex A'!C34="","",'4. Annex A'!C34)</f>
        <v>Informationssicherheit bei Störungen</v>
      </c>
      <c r="D31" s="70" t="str">
        <f aca="false">IF('4. Annex A'!F34="","",'4. Annex A'!F34)</f>
        <v/>
      </c>
      <c r="E31" s="71"/>
      <c r="F31" s="71"/>
      <c r="G31" s="71"/>
      <c r="H31" s="71"/>
      <c r="I31" s="71"/>
      <c r="J31" s="57"/>
      <c r="K31" s="57"/>
      <c r="L31" s="70" t="str">
        <f aca="false">IF('4. Annex A'!E34="","",'4. Annex A'!E34)</f>
        <v>Nicht geprüft</v>
      </c>
      <c r="M31" s="57"/>
      <c r="N31" s="5"/>
      <c r="O31" s="5"/>
      <c r="P31" s="5"/>
      <c r="Q31" s="5"/>
      <c r="R31" s="5"/>
      <c r="S31" s="5"/>
      <c r="T31" s="5"/>
      <c r="U31" s="5"/>
      <c r="V31" s="5"/>
      <c r="W31" s="5"/>
      <c r="X31" s="5"/>
      <c r="Y31" s="5"/>
      <c r="Z31" s="5"/>
      <c r="AA31" s="5"/>
      <c r="AB31" s="5"/>
    </row>
    <row r="32" customFormat="false" ht="16" hidden="false" customHeight="false" outlineLevel="0" collapsed="false">
      <c r="A32" s="56" t="str">
        <f aca="false">IF('4. Annex A'!A35="","",'4. Annex A'!A35)</f>
        <v>A.5.30</v>
      </c>
      <c r="B32" s="57" t="s">
        <v>49</v>
      </c>
      <c r="C32" s="70" t="str">
        <f aca="false">IF('4. Annex A'!C35="","",'4. Annex A'!C35)</f>
        <v>IKT-Bereitschaft für Business Continuity</v>
      </c>
      <c r="D32" s="70" t="str">
        <f aca="false">IF('4. Annex A'!F35="","",'4. Annex A'!F35)</f>
        <v/>
      </c>
      <c r="E32" s="71"/>
      <c r="F32" s="71"/>
      <c r="G32" s="71"/>
      <c r="H32" s="71"/>
      <c r="I32" s="71"/>
      <c r="J32" s="57"/>
      <c r="K32" s="57"/>
      <c r="L32" s="70" t="str">
        <f aca="false">IF('4. Annex A'!E35="","",'4. Annex A'!E35)</f>
        <v>Nicht geprüft</v>
      </c>
      <c r="M32" s="57"/>
      <c r="N32" s="5"/>
      <c r="O32" s="5"/>
      <c r="P32" s="5"/>
      <c r="Q32" s="5"/>
      <c r="R32" s="5"/>
      <c r="S32" s="5"/>
      <c r="T32" s="5"/>
      <c r="U32" s="5"/>
      <c r="V32" s="5"/>
      <c r="W32" s="5"/>
      <c r="X32" s="5"/>
      <c r="Y32" s="5"/>
      <c r="Z32" s="5"/>
      <c r="AA32" s="5"/>
      <c r="AB32" s="5"/>
    </row>
    <row r="33" customFormat="false" ht="16" hidden="false" customHeight="false" outlineLevel="0" collapsed="false">
      <c r="A33" s="56" t="str">
        <f aca="false">IF('4. Annex A'!A36="","",'4. Annex A'!A36)</f>
        <v>A.5.31</v>
      </c>
      <c r="B33" s="57" t="s">
        <v>49</v>
      </c>
      <c r="C33" s="70" t="str">
        <f aca="false">IF('4. Annex A'!C36="","",'4. Annex A'!C36)</f>
        <v>Rechtliche, gesetzliche und vertragliche Anforderungen</v>
      </c>
      <c r="D33" s="70" t="str">
        <f aca="false">IF('4. Annex A'!F36="","",'4. Annex A'!F36)</f>
        <v/>
      </c>
      <c r="E33" s="71"/>
      <c r="F33" s="71"/>
      <c r="G33" s="71"/>
      <c r="H33" s="71"/>
      <c r="I33" s="71"/>
      <c r="J33" s="57"/>
      <c r="K33" s="57"/>
      <c r="L33" s="70" t="str">
        <f aca="false">IF('4. Annex A'!E36="","",'4. Annex A'!E36)</f>
        <v>Nicht geprüft</v>
      </c>
      <c r="M33" s="57"/>
      <c r="N33" s="5"/>
      <c r="O33" s="5"/>
      <c r="P33" s="5"/>
      <c r="Q33" s="5"/>
      <c r="R33" s="5"/>
      <c r="S33" s="5"/>
      <c r="T33" s="5"/>
      <c r="U33" s="5"/>
      <c r="V33" s="5"/>
      <c r="W33" s="5"/>
      <c r="X33" s="5"/>
      <c r="Y33" s="5"/>
      <c r="Z33" s="5"/>
      <c r="AA33" s="5"/>
      <c r="AB33" s="5"/>
    </row>
    <row r="34" customFormat="false" ht="16" hidden="false" customHeight="false" outlineLevel="0" collapsed="false">
      <c r="A34" s="56" t="str">
        <f aca="false">IF('4. Annex A'!A37="","",'4. Annex A'!A37)</f>
        <v>A.5.32</v>
      </c>
      <c r="B34" s="57" t="s">
        <v>49</v>
      </c>
      <c r="C34" s="70" t="str">
        <f aca="false">IF('4. Annex A'!C37="","",'4. Annex A'!C37)</f>
        <v>Geistige Eigentumsrechte</v>
      </c>
      <c r="D34" s="70" t="str">
        <f aca="false">IF('4. Annex A'!F37="","",'4. Annex A'!F37)</f>
        <v/>
      </c>
      <c r="E34" s="71"/>
      <c r="F34" s="71"/>
      <c r="G34" s="71"/>
      <c r="H34" s="71"/>
      <c r="I34" s="71"/>
      <c r="J34" s="57"/>
      <c r="K34" s="57"/>
      <c r="L34" s="70" t="str">
        <f aca="false">IF('4. Annex A'!E37="","",'4. Annex A'!E37)</f>
        <v>Nicht geprüft</v>
      </c>
      <c r="M34" s="57"/>
      <c r="N34" s="5"/>
      <c r="O34" s="5"/>
      <c r="P34" s="5"/>
      <c r="Q34" s="5"/>
      <c r="R34" s="5"/>
      <c r="S34" s="5"/>
      <c r="T34" s="5"/>
      <c r="U34" s="5"/>
      <c r="V34" s="5"/>
      <c r="W34" s="5"/>
      <c r="X34" s="5"/>
      <c r="Y34" s="5"/>
      <c r="Z34" s="5"/>
      <c r="AA34" s="5"/>
      <c r="AB34" s="5"/>
    </row>
    <row r="35" customFormat="false" ht="16" hidden="false" customHeight="false" outlineLevel="0" collapsed="false">
      <c r="A35" s="56" t="str">
        <f aca="false">IF('4. Annex A'!A38="","",'4. Annex A'!A38)</f>
        <v>A.5.33</v>
      </c>
      <c r="B35" s="57" t="s">
        <v>49</v>
      </c>
      <c r="C35" s="70" t="str">
        <f aca="false">IF('4. Annex A'!C38="","",'4. Annex A'!C38)</f>
        <v>Schutz von Aufzeichnungen</v>
      </c>
      <c r="D35" s="70" t="str">
        <f aca="false">IF('4. Annex A'!F38="","",'4. Annex A'!F38)</f>
        <v/>
      </c>
      <c r="E35" s="71"/>
      <c r="F35" s="71"/>
      <c r="G35" s="71"/>
      <c r="H35" s="71"/>
      <c r="I35" s="71"/>
      <c r="J35" s="57"/>
      <c r="K35" s="57"/>
      <c r="L35" s="70" t="str">
        <f aca="false">IF('4. Annex A'!E38="","",'4. Annex A'!E38)</f>
        <v>Nicht geprüft</v>
      </c>
      <c r="M35" s="57"/>
      <c r="N35" s="5"/>
      <c r="O35" s="5"/>
      <c r="P35" s="5"/>
      <c r="Q35" s="5"/>
      <c r="R35" s="5"/>
      <c r="S35" s="5"/>
      <c r="T35" s="5"/>
      <c r="U35" s="5"/>
      <c r="V35" s="5"/>
      <c r="W35" s="5"/>
      <c r="X35" s="5"/>
      <c r="Y35" s="5"/>
      <c r="Z35" s="5"/>
      <c r="AA35" s="5"/>
      <c r="AB35" s="5"/>
    </row>
    <row r="36" customFormat="false" ht="16" hidden="false" customHeight="false" outlineLevel="0" collapsed="false">
      <c r="A36" s="56" t="str">
        <f aca="false">IF('4. Annex A'!A39="","",'4. Annex A'!A39)</f>
        <v>A.5.34</v>
      </c>
      <c r="B36" s="57" t="s">
        <v>49</v>
      </c>
      <c r="C36" s="70" t="str">
        <f aca="false">IF('4. Annex A'!C39="","",'4. Annex A'!C39)</f>
        <v>Privatsphäre und Schutz personenbezogener Daten</v>
      </c>
      <c r="D36" s="70" t="str">
        <f aca="false">IF('4. Annex A'!F39="","",'4. Annex A'!F39)</f>
        <v/>
      </c>
      <c r="E36" s="71"/>
      <c r="F36" s="71"/>
      <c r="G36" s="71"/>
      <c r="H36" s="71"/>
      <c r="I36" s="71"/>
      <c r="J36" s="57"/>
      <c r="K36" s="57"/>
      <c r="L36" s="70" t="str">
        <f aca="false">IF('4. Annex A'!E39="","",'4. Annex A'!E39)</f>
        <v>Nicht geprüft</v>
      </c>
      <c r="M36" s="57"/>
      <c r="N36" s="5"/>
      <c r="O36" s="5"/>
      <c r="P36" s="5"/>
      <c r="Q36" s="5"/>
      <c r="R36" s="5"/>
      <c r="S36" s="5"/>
      <c r="T36" s="5"/>
      <c r="U36" s="5"/>
      <c r="V36" s="5"/>
      <c r="W36" s="5"/>
      <c r="X36" s="5"/>
      <c r="Y36" s="5"/>
      <c r="Z36" s="5"/>
      <c r="AA36" s="5"/>
      <c r="AB36" s="5"/>
    </row>
    <row r="37" customFormat="false" ht="16" hidden="false" customHeight="false" outlineLevel="0" collapsed="false">
      <c r="A37" s="56" t="str">
        <f aca="false">IF('4. Annex A'!A40="","",'4. Annex A'!A40)</f>
        <v>A.5.35</v>
      </c>
      <c r="B37" s="57" t="s">
        <v>49</v>
      </c>
      <c r="C37" s="70" t="str">
        <f aca="false">IF('4. Annex A'!C40="","",'4. Annex A'!C40)</f>
        <v>Unabhängige Überprüfung der Informationssicherheit</v>
      </c>
      <c r="D37" s="70" t="str">
        <f aca="false">IF('4. Annex A'!F40="","",'4. Annex A'!F40)</f>
        <v/>
      </c>
      <c r="E37" s="71"/>
      <c r="F37" s="71"/>
      <c r="G37" s="71"/>
      <c r="H37" s="71"/>
      <c r="I37" s="71"/>
      <c r="J37" s="57"/>
      <c r="K37" s="57"/>
      <c r="L37" s="70" t="str">
        <f aca="false">IF('4. Annex A'!E40="","",'4. Annex A'!E40)</f>
        <v>Nicht geprüft</v>
      </c>
      <c r="M37" s="57"/>
      <c r="N37" s="5"/>
      <c r="O37" s="5"/>
      <c r="P37" s="5"/>
      <c r="Q37" s="5"/>
      <c r="R37" s="5"/>
      <c r="S37" s="5"/>
      <c r="T37" s="5"/>
      <c r="U37" s="5"/>
      <c r="V37" s="5"/>
      <c r="W37" s="5"/>
      <c r="X37" s="5"/>
      <c r="Y37" s="5"/>
      <c r="Z37" s="5"/>
      <c r="AA37" s="5"/>
      <c r="AB37" s="5"/>
    </row>
    <row r="38" customFormat="false" ht="16" hidden="false" customHeight="false" outlineLevel="0" collapsed="false">
      <c r="A38" s="56" t="str">
        <f aca="false">IF('4. Annex A'!A41="","",'4. Annex A'!A41)</f>
        <v>A.5.36</v>
      </c>
      <c r="B38" s="57" t="s">
        <v>49</v>
      </c>
      <c r="C38" s="70" t="str">
        <f aca="false">IF('4. Annex A'!C41="","",'4. Annex A'!C41)</f>
        <v>Einhaltung von Richtlinien und Normen für Informationssicherheit</v>
      </c>
      <c r="D38" s="70" t="str">
        <f aca="false">IF('4. Annex A'!F41="","",'4. Annex A'!F41)</f>
        <v/>
      </c>
      <c r="E38" s="71"/>
      <c r="F38" s="71"/>
      <c r="G38" s="71"/>
      <c r="H38" s="71"/>
      <c r="I38" s="71"/>
      <c r="J38" s="57"/>
      <c r="K38" s="57"/>
      <c r="L38" s="70" t="str">
        <f aca="false">IF('4. Annex A'!E41="","",'4. Annex A'!E41)</f>
        <v>Nicht geprüft</v>
      </c>
      <c r="M38" s="57"/>
      <c r="N38" s="5"/>
      <c r="O38" s="5"/>
      <c r="P38" s="5"/>
      <c r="Q38" s="5"/>
      <c r="R38" s="5"/>
      <c r="S38" s="5"/>
      <c r="T38" s="5"/>
      <c r="U38" s="5"/>
      <c r="V38" s="5"/>
      <c r="W38" s="5"/>
      <c r="X38" s="5"/>
      <c r="Y38" s="5"/>
      <c r="Z38" s="5"/>
      <c r="AA38" s="5"/>
      <c r="AB38" s="5"/>
    </row>
    <row r="39" customFormat="false" ht="16" hidden="false" customHeight="false" outlineLevel="0" collapsed="false">
      <c r="A39" s="56" t="str">
        <f aca="false">IF('4. Annex A'!A42="","",'4. Annex A'!A42)</f>
        <v>A.5.37</v>
      </c>
      <c r="B39" s="57" t="s">
        <v>49</v>
      </c>
      <c r="C39" s="70" t="str">
        <f aca="false">IF('4. Annex A'!C42="","",'4. Annex A'!C42)</f>
        <v>Dokumentierte Betriebsabläufe</v>
      </c>
      <c r="D39" s="70" t="str">
        <f aca="false">IF('4. Annex A'!F42="","",'4. Annex A'!F42)</f>
        <v/>
      </c>
      <c r="E39" s="71"/>
      <c r="F39" s="71"/>
      <c r="G39" s="71"/>
      <c r="H39" s="71"/>
      <c r="I39" s="71"/>
      <c r="J39" s="57"/>
      <c r="K39" s="57"/>
      <c r="L39" s="70" t="str">
        <f aca="false">IF('4. Annex A'!E42="","",'4. Annex A'!E42)</f>
        <v>Nicht geprüft</v>
      </c>
      <c r="M39" s="57"/>
      <c r="N39" s="5"/>
      <c r="O39" s="5"/>
      <c r="P39" s="5"/>
      <c r="Q39" s="5"/>
      <c r="R39" s="5"/>
      <c r="S39" s="5"/>
      <c r="T39" s="5"/>
      <c r="U39" s="5"/>
      <c r="V39" s="5"/>
      <c r="W39" s="5"/>
      <c r="X39" s="5"/>
      <c r="Y39" s="5"/>
      <c r="Z39" s="5"/>
      <c r="AA39" s="5"/>
      <c r="AB39" s="5"/>
    </row>
    <row r="40" customFormat="false" ht="16" hidden="false" customHeight="false" outlineLevel="0" collapsed="false">
      <c r="A40" s="56" t="str">
        <f aca="false">IF('4. Annex A'!A43="","",'4. Annex A'!A43)</f>
        <v>A.6.1</v>
      </c>
      <c r="B40" s="57" t="s">
        <v>49</v>
      </c>
      <c r="C40" s="70" t="str">
        <f aca="false">IF('4. Annex A'!C43="","",'4. Annex A'!C43)</f>
        <v>Sicherheitsüberprüfung</v>
      </c>
      <c r="D40" s="70" t="str">
        <f aca="false">IF('4. Annex A'!F43="","",'4. Annex A'!F43)</f>
        <v/>
      </c>
      <c r="E40" s="71"/>
      <c r="F40" s="71"/>
      <c r="G40" s="71"/>
      <c r="H40" s="71"/>
      <c r="I40" s="71"/>
      <c r="J40" s="57"/>
      <c r="K40" s="57"/>
      <c r="L40" s="70" t="str">
        <f aca="false">IF('4. Annex A'!E43="","",'4. Annex A'!E43)</f>
        <v>Nicht geprüft</v>
      </c>
      <c r="M40" s="57"/>
      <c r="N40" s="5"/>
      <c r="O40" s="5"/>
      <c r="P40" s="5"/>
      <c r="Q40" s="5"/>
      <c r="R40" s="5"/>
      <c r="S40" s="5"/>
      <c r="T40" s="5"/>
      <c r="U40" s="5"/>
      <c r="V40" s="5"/>
      <c r="W40" s="5"/>
      <c r="X40" s="5"/>
      <c r="Y40" s="5"/>
      <c r="Z40" s="5"/>
      <c r="AA40" s="5"/>
      <c r="AB40" s="5"/>
    </row>
    <row r="41" customFormat="false" ht="16" hidden="false" customHeight="false" outlineLevel="0" collapsed="false">
      <c r="A41" s="56" t="str">
        <f aca="false">IF('4. Annex A'!A44="","",'4. Annex A'!A44)</f>
        <v>A.6.2</v>
      </c>
      <c r="B41" s="57" t="s">
        <v>49</v>
      </c>
      <c r="C41" s="70" t="str">
        <f aca="false">IF('4. Annex A'!C44="","",'4. Annex A'!C44)</f>
        <v>Beschäftigungs- und Vertragsbedingungen</v>
      </c>
      <c r="D41" s="70" t="str">
        <f aca="false">IF('4. Annex A'!F44="","",'4. Annex A'!F44)</f>
        <v/>
      </c>
      <c r="E41" s="71"/>
      <c r="F41" s="71"/>
      <c r="G41" s="71"/>
      <c r="H41" s="71"/>
      <c r="I41" s="71"/>
      <c r="J41" s="57"/>
      <c r="K41" s="57"/>
      <c r="L41" s="70" t="str">
        <f aca="false">IF('4. Annex A'!E44="","",'4. Annex A'!E44)</f>
        <v>Nicht geprüft</v>
      </c>
      <c r="M41" s="57"/>
      <c r="N41" s="5"/>
      <c r="O41" s="5"/>
      <c r="P41" s="5"/>
      <c r="Q41" s="5"/>
      <c r="R41" s="5"/>
      <c r="S41" s="5"/>
      <c r="T41" s="5"/>
      <c r="U41" s="5"/>
      <c r="V41" s="5"/>
      <c r="W41" s="5"/>
      <c r="X41" s="5"/>
      <c r="Y41" s="5"/>
      <c r="Z41" s="5"/>
      <c r="AA41" s="5"/>
      <c r="AB41" s="5"/>
    </row>
    <row r="42" customFormat="false" ht="16" hidden="false" customHeight="false" outlineLevel="0" collapsed="false">
      <c r="A42" s="56" t="str">
        <f aca="false">IF('4. Annex A'!A45="","",'4. Annex A'!A45)</f>
        <v>A.6.3</v>
      </c>
      <c r="B42" s="57" t="s">
        <v>49</v>
      </c>
      <c r="C42" s="70" t="str">
        <f aca="false">IF('4. Annex A'!C45="","",'4. Annex A'!C45)</f>
        <v>Sensibilisierung, Ausbildung und Schulung</v>
      </c>
      <c r="D42" s="70" t="str">
        <f aca="false">IF('4. Annex A'!F45="","",'4. Annex A'!F45)</f>
        <v/>
      </c>
      <c r="E42" s="71"/>
      <c r="F42" s="71"/>
      <c r="G42" s="71"/>
      <c r="H42" s="71"/>
      <c r="I42" s="71"/>
      <c r="J42" s="57"/>
      <c r="K42" s="57"/>
      <c r="L42" s="70" t="str">
        <f aca="false">IF('4. Annex A'!E45="","",'4. Annex A'!E45)</f>
        <v>Nicht geprüft</v>
      </c>
      <c r="M42" s="57"/>
      <c r="N42" s="5"/>
      <c r="O42" s="5"/>
      <c r="P42" s="5"/>
      <c r="Q42" s="5"/>
      <c r="R42" s="5"/>
      <c r="S42" s="5"/>
      <c r="T42" s="5"/>
      <c r="U42" s="5"/>
      <c r="V42" s="5"/>
      <c r="W42" s="5"/>
      <c r="X42" s="5"/>
      <c r="Y42" s="5"/>
      <c r="Z42" s="5"/>
      <c r="AA42" s="5"/>
      <c r="AB42" s="5"/>
    </row>
    <row r="43" customFormat="false" ht="16" hidden="false" customHeight="false" outlineLevel="0" collapsed="false">
      <c r="A43" s="56" t="str">
        <f aca="false">IF('4. Annex A'!A46="","",'4. Annex A'!A46)</f>
        <v>A.6.4</v>
      </c>
      <c r="B43" s="57" t="s">
        <v>49</v>
      </c>
      <c r="C43" s="70" t="str">
        <f aca="false">IF('4. Annex A'!C46="","",'4. Annex A'!C46)</f>
        <v>Disziplinarverfahren</v>
      </c>
      <c r="D43" s="70" t="str">
        <f aca="false">IF('4. Annex A'!F46="","",'4. Annex A'!F46)</f>
        <v/>
      </c>
      <c r="E43" s="71"/>
      <c r="F43" s="71"/>
      <c r="G43" s="71"/>
      <c r="H43" s="71"/>
      <c r="I43" s="71"/>
      <c r="J43" s="57"/>
      <c r="K43" s="57"/>
      <c r="L43" s="70" t="str">
        <f aca="false">IF('4. Annex A'!E46="","",'4. Annex A'!E46)</f>
        <v>Nicht geprüft</v>
      </c>
      <c r="M43" s="57"/>
      <c r="N43" s="5"/>
      <c r="O43" s="5"/>
      <c r="P43" s="5"/>
      <c r="Q43" s="5"/>
      <c r="R43" s="5"/>
      <c r="S43" s="5"/>
      <c r="T43" s="5"/>
      <c r="U43" s="5"/>
      <c r="V43" s="5"/>
      <c r="W43" s="5"/>
      <c r="X43" s="5"/>
      <c r="Y43" s="5"/>
      <c r="Z43" s="5"/>
      <c r="AA43" s="5"/>
      <c r="AB43" s="5"/>
    </row>
    <row r="44" customFormat="false" ht="16" hidden="false" customHeight="false" outlineLevel="0" collapsed="false">
      <c r="A44" s="56" t="str">
        <f aca="false">IF('4. Annex A'!A47="","",'4. Annex A'!A47)</f>
        <v>A.6.5</v>
      </c>
      <c r="B44" s="57" t="s">
        <v>49</v>
      </c>
      <c r="C44" s="70" t="str">
        <f aca="false">IF('4. Annex A'!C47="","",'4. Annex A'!C47)</f>
        <v>Verantwortlichkeiten bei Beendigung oder Änderung der Beschäftigung</v>
      </c>
      <c r="D44" s="70" t="str">
        <f aca="false">IF('4. Annex A'!F47="","",'4. Annex A'!F47)</f>
        <v/>
      </c>
      <c r="E44" s="71"/>
      <c r="F44" s="71"/>
      <c r="G44" s="71"/>
      <c r="H44" s="71"/>
      <c r="I44" s="71"/>
      <c r="J44" s="57"/>
      <c r="K44" s="57"/>
      <c r="L44" s="70" t="str">
        <f aca="false">IF('4. Annex A'!E47="","",'4. Annex A'!E47)</f>
        <v>Nicht geprüft</v>
      </c>
      <c r="M44" s="57"/>
      <c r="N44" s="5"/>
      <c r="O44" s="5"/>
      <c r="P44" s="5"/>
      <c r="Q44" s="5"/>
      <c r="R44" s="5"/>
      <c r="S44" s="5"/>
      <c r="T44" s="5"/>
      <c r="U44" s="5"/>
      <c r="V44" s="5"/>
      <c r="W44" s="5"/>
      <c r="X44" s="5"/>
      <c r="Y44" s="5"/>
      <c r="Z44" s="5"/>
      <c r="AA44" s="5"/>
      <c r="AB44" s="5"/>
    </row>
    <row r="45" customFormat="false" ht="16" hidden="false" customHeight="false" outlineLevel="0" collapsed="false">
      <c r="A45" s="56" t="str">
        <f aca="false">IF('4. Annex A'!A48="","",'4. Annex A'!A48)</f>
        <v>A.6.6</v>
      </c>
      <c r="B45" s="57" t="s">
        <v>49</v>
      </c>
      <c r="C45" s="70" t="str">
        <f aca="false">IF('4. Annex A'!C48="","",'4. Annex A'!C48)</f>
        <v>Vertraulichkeits- und Geheimhaltungsvereinbarungen</v>
      </c>
      <c r="D45" s="70" t="str">
        <f aca="false">IF('4. Annex A'!F48="","",'4. Annex A'!F48)</f>
        <v/>
      </c>
      <c r="E45" s="71"/>
      <c r="F45" s="71"/>
      <c r="G45" s="71"/>
      <c r="H45" s="71"/>
      <c r="I45" s="71"/>
      <c r="J45" s="57"/>
      <c r="K45" s="57"/>
      <c r="L45" s="70" t="str">
        <f aca="false">IF('4. Annex A'!E48="","",'4. Annex A'!E48)</f>
        <v>Nicht geprüft</v>
      </c>
      <c r="M45" s="57"/>
      <c r="N45" s="5"/>
      <c r="O45" s="5"/>
      <c r="P45" s="5"/>
      <c r="Q45" s="5"/>
      <c r="R45" s="5"/>
      <c r="S45" s="5"/>
      <c r="T45" s="5"/>
      <c r="U45" s="5"/>
      <c r="V45" s="5"/>
      <c r="W45" s="5"/>
      <c r="X45" s="5"/>
      <c r="Y45" s="5"/>
      <c r="Z45" s="5"/>
      <c r="AA45" s="5"/>
      <c r="AB45" s="5"/>
    </row>
    <row r="46" customFormat="false" ht="16" hidden="false" customHeight="false" outlineLevel="0" collapsed="false">
      <c r="A46" s="56" t="str">
        <f aca="false">IF('4. Annex A'!A49="","",'4. Annex A'!A49)</f>
        <v>A.6.7</v>
      </c>
      <c r="B46" s="57" t="s">
        <v>49</v>
      </c>
      <c r="C46" s="70" t="str">
        <f aca="false">IF('4. Annex A'!C49="","",'4. Annex A'!C49)</f>
        <v>Remote-Arbeit</v>
      </c>
      <c r="D46" s="70" t="str">
        <f aca="false">IF('4. Annex A'!F49="","",'4. Annex A'!F49)</f>
        <v/>
      </c>
      <c r="E46" s="71"/>
      <c r="F46" s="71"/>
      <c r="G46" s="71"/>
      <c r="H46" s="71"/>
      <c r="I46" s="71"/>
      <c r="J46" s="57"/>
      <c r="K46" s="57"/>
      <c r="L46" s="70" t="str">
        <f aca="false">IF('4. Annex A'!E49="","",'4. Annex A'!E49)</f>
        <v>Nicht geprüft</v>
      </c>
      <c r="M46" s="57"/>
      <c r="N46" s="5"/>
      <c r="O46" s="5"/>
      <c r="P46" s="5"/>
      <c r="Q46" s="5"/>
      <c r="R46" s="5"/>
      <c r="S46" s="5"/>
      <c r="T46" s="5"/>
      <c r="U46" s="5"/>
      <c r="V46" s="5"/>
      <c r="W46" s="5"/>
      <c r="X46" s="5"/>
      <c r="Y46" s="5"/>
      <c r="Z46" s="5"/>
      <c r="AA46" s="5"/>
      <c r="AB46" s="5"/>
    </row>
    <row r="47" customFormat="false" ht="16" hidden="false" customHeight="false" outlineLevel="0" collapsed="false">
      <c r="A47" s="56" t="str">
        <f aca="false">IF('4. Annex A'!A50="","",'4. Annex A'!A50)</f>
        <v>A.6.8</v>
      </c>
      <c r="B47" s="57" t="s">
        <v>49</v>
      </c>
      <c r="C47" s="70" t="str">
        <f aca="false">IF('4. Annex A'!C50="","",'4. Annex A'!C50)</f>
        <v>Meldung von Informationssicherheitsereignissen</v>
      </c>
      <c r="D47" s="70" t="str">
        <f aca="false">IF('4. Annex A'!F50="","",'4. Annex A'!F50)</f>
        <v/>
      </c>
      <c r="E47" s="71"/>
      <c r="F47" s="71"/>
      <c r="G47" s="71"/>
      <c r="H47" s="71"/>
      <c r="I47" s="71"/>
      <c r="J47" s="57"/>
      <c r="K47" s="57"/>
      <c r="L47" s="70" t="str">
        <f aca="false">IF('4. Annex A'!E50="","",'4. Annex A'!E50)</f>
        <v>Nicht geprüft</v>
      </c>
      <c r="M47" s="57"/>
      <c r="N47" s="5"/>
      <c r="O47" s="5"/>
      <c r="P47" s="5"/>
      <c r="Q47" s="5"/>
      <c r="R47" s="5"/>
      <c r="S47" s="5"/>
      <c r="T47" s="5"/>
      <c r="U47" s="5"/>
      <c r="V47" s="5"/>
      <c r="W47" s="5"/>
      <c r="X47" s="5"/>
      <c r="Y47" s="5"/>
      <c r="Z47" s="5"/>
      <c r="AA47" s="5"/>
      <c r="AB47" s="5"/>
    </row>
    <row r="48" customFormat="false" ht="16" hidden="false" customHeight="false" outlineLevel="0" collapsed="false">
      <c r="A48" s="56" t="str">
        <f aca="false">IF('4. Annex A'!A51="","",'4. Annex A'!A51)</f>
        <v>A.7.1</v>
      </c>
      <c r="B48" s="57" t="s">
        <v>49</v>
      </c>
      <c r="C48" s="70" t="str">
        <f aca="false">IF('4. Annex A'!C51="","",'4. Annex A'!C51)</f>
        <v>Physische Sicherheitsperimeter</v>
      </c>
      <c r="D48" s="70" t="str">
        <f aca="false">IF('4. Annex A'!F51="","",'4. Annex A'!F51)</f>
        <v/>
      </c>
      <c r="E48" s="71"/>
      <c r="F48" s="71"/>
      <c r="G48" s="71"/>
      <c r="H48" s="71"/>
      <c r="I48" s="71"/>
      <c r="J48" s="57"/>
      <c r="K48" s="57"/>
      <c r="L48" s="70" t="str">
        <f aca="false">IF('4. Annex A'!E51="","",'4. Annex A'!E51)</f>
        <v>Nicht geprüft</v>
      </c>
      <c r="M48" s="57"/>
      <c r="N48" s="5"/>
      <c r="O48" s="5"/>
      <c r="P48" s="5"/>
      <c r="Q48" s="5"/>
      <c r="R48" s="5"/>
      <c r="S48" s="5"/>
      <c r="T48" s="5"/>
      <c r="U48" s="5"/>
      <c r="V48" s="5"/>
      <c r="W48" s="5"/>
      <c r="X48" s="5"/>
      <c r="Y48" s="5"/>
      <c r="Z48" s="5"/>
      <c r="AA48" s="5"/>
      <c r="AB48" s="5"/>
    </row>
    <row r="49" customFormat="false" ht="16" hidden="false" customHeight="false" outlineLevel="0" collapsed="false">
      <c r="A49" s="56" t="str">
        <f aca="false">IF('4. Annex A'!A52="","",'4. Annex A'!A52)</f>
        <v>A.7.2</v>
      </c>
      <c r="B49" s="57" t="s">
        <v>49</v>
      </c>
      <c r="C49" s="70" t="str">
        <f aca="false">IF('4. Annex A'!C52="","",'4. Annex A'!C52)</f>
        <v>Physischer Zutritt</v>
      </c>
      <c r="D49" s="70" t="str">
        <f aca="false">IF('4. Annex A'!F52="","",'4. Annex A'!F52)</f>
        <v/>
      </c>
      <c r="E49" s="71"/>
      <c r="F49" s="71"/>
      <c r="G49" s="71"/>
      <c r="H49" s="71"/>
      <c r="I49" s="71"/>
      <c r="J49" s="57"/>
      <c r="K49" s="57"/>
      <c r="L49" s="70" t="str">
        <f aca="false">IF('4. Annex A'!E52="","",'4. Annex A'!E52)</f>
        <v>Nicht geprüft</v>
      </c>
      <c r="M49" s="57"/>
      <c r="N49" s="5"/>
      <c r="O49" s="5"/>
      <c r="P49" s="5"/>
      <c r="Q49" s="5"/>
      <c r="R49" s="5"/>
      <c r="S49" s="5"/>
      <c r="T49" s="5"/>
      <c r="U49" s="5"/>
      <c r="V49" s="5"/>
      <c r="W49" s="5"/>
      <c r="X49" s="5"/>
      <c r="Y49" s="5"/>
      <c r="Z49" s="5"/>
      <c r="AA49" s="5"/>
      <c r="AB49" s="5"/>
    </row>
    <row r="50" customFormat="false" ht="16" hidden="false" customHeight="false" outlineLevel="0" collapsed="false">
      <c r="A50" s="56" t="str">
        <f aca="false">IF('4. Annex A'!A53="","",'4. Annex A'!A53)</f>
        <v>A.7.3</v>
      </c>
      <c r="B50" s="57" t="s">
        <v>49</v>
      </c>
      <c r="C50" s="70" t="str">
        <f aca="false">IF('4. Annex A'!C53="","",'4. Annex A'!C53)</f>
        <v>Sicherung von Büros, Räumen und Einrichtungen</v>
      </c>
      <c r="D50" s="70" t="str">
        <f aca="false">IF('4. Annex A'!F53="","",'4. Annex A'!F53)</f>
        <v/>
      </c>
      <c r="E50" s="71"/>
      <c r="F50" s="71"/>
      <c r="G50" s="71"/>
      <c r="H50" s="71"/>
      <c r="I50" s="71"/>
      <c r="J50" s="57"/>
      <c r="K50" s="57"/>
      <c r="L50" s="70" t="str">
        <f aca="false">IF('4. Annex A'!E53="","",'4. Annex A'!E53)</f>
        <v>Nicht geprüft</v>
      </c>
      <c r="M50" s="57"/>
      <c r="N50" s="5"/>
      <c r="O50" s="5"/>
      <c r="P50" s="5"/>
      <c r="Q50" s="5"/>
      <c r="R50" s="5"/>
      <c r="S50" s="5"/>
      <c r="T50" s="5"/>
      <c r="U50" s="5"/>
      <c r="V50" s="5"/>
      <c r="W50" s="5"/>
      <c r="X50" s="5"/>
      <c r="Y50" s="5"/>
      <c r="Z50" s="5"/>
      <c r="AA50" s="5"/>
      <c r="AB50" s="5"/>
    </row>
    <row r="51" customFormat="false" ht="16" hidden="false" customHeight="false" outlineLevel="0" collapsed="false">
      <c r="A51" s="56" t="str">
        <f aca="false">IF('4. Annex A'!A54="","",'4. Annex A'!A54)</f>
        <v>A.7.4</v>
      </c>
      <c r="B51" s="57" t="s">
        <v>49</v>
      </c>
      <c r="C51" s="70" t="str">
        <f aca="false">IF('4. Annex A'!C54="","",'4. Annex A'!C54)</f>
        <v>Überwachung der physischen Sicherheit</v>
      </c>
      <c r="D51" s="70" t="str">
        <f aca="false">IF('4. Annex A'!F54="","",'4. Annex A'!F54)</f>
        <v/>
      </c>
      <c r="E51" s="71"/>
      <c r="F51" s="71"/>
      <c r="G51" s="71"/>
      <c r="H51" s="71"/>
      <c r="I51" s="71"/>
      <c r="J51" s="57"/>
      <c r="K51" s="57"/>
      <c r="L51" s="70" t="str">
        <f aca="false">IF('4. Annex A'!E54="","",'4. Annex A'!E54)</f>
        <v>Nicht geprüft</v>
      </c>
      <c r="M51" s="57"/>
      <c r="N51" s="5"/>
      <c r="O51" s="5"/>
      <c r="P51" s="5"/>
      <c r="Q51" s="5"/>
      <c r="R51" s="5"/>
      <c r="S51" s="5"/>
      <c r="T51" s="5"/>
      <c r="U51" s="5"/>
      <c r="V51" s="5"/>
      <c r="W51" s="5"/>
      <c r="X51" s="5"/>
      <c r="Y51" s="5"/>
      <c r="Z51" s="5"/>
      <c r="AA51" s="5"/>
      <c r="AB51" s="5"/>
    </row>
    <row r="52" customFormat="false" ht="16" hidden="false" customHeight="false" outlineLevel="0" collapsed="false">
      <c r="A52" s="56" t="str">
        <f aca="false">IF('4. Annex A'!A55="","",'4. Annex A'!A55)</f>
        <v>A.7.5</v>
      </c>
      <c r="B52" s="57" t="s">
        <v>49</v>
      </c>
      <c r="C52" s="70" t="str">
        <f aca="false">IF('4. Annex A'!C55="","",'4. Annex A'!C55)</f>
        <v>Schutz vor physischen und umweltbedingten Bedrohungen</v>
      </c>
      <c r="D52" s="70" t="str">
        <f aca="false">IF('4. Annex A'!F55="","",'4. Annex A'!F55)</f>
        <v/>
      </c>
      <c r="E52" s="71"/>
      <c r="F52" s="71"/>
      <c r="G52" s="71"/>
      <c r="H52" s="71"/>
      <c r="I52" s="71"/>
      <c r="J52" s="57"/>
      <c r="K52" s="57"/>
      <c r="L52" s="70" t="str">
        <f aca="false">IF('4. Annex A'!E55="","",'4. Annex A'!E55)</f>
        <v>Nicht geprüft</v>
      </c>
      <c r="M52" s="57"/>
      <c r="N52" s="5"/>
      <c r="O52" s="5"/>
      <c r="P52" s="5"/>
      <c r="Q52" s="5"/>
      <c r="R52" s="5"/>
      <c r="S52" s="5"/>
      <c r="T52" s="5"/>
      <c r="U52" s="5"/>
      <c r="V52" s="5"/>
      <c r="W52" s="5"/>
      <c r="X52" s="5"/>
      <c r="Y52" s="5"/>
      <c r="Z52" s="5"/>
      <c r="AA52" s="5"/>
      <c r="AB52" s="5"/>
    </row>
    <row r="53" customFormat="false" ht="16" hidden="false" customHeight="false" outlineLevel="0" collapsed="false">
      <c r="A53" s="56" t="str">
        <f aca="false">IF('4. Annex A'!A56="","",'4. Annex A'!A56)</f>
        <v>A.7.6</v>
      </c>
      <c r="B53" s="57" t="s">
        <v>49</v>
      </c>
      <c r="C53" s="70" t="str">
        <f aca="false">IF('4. Annex A'!C56="","",'4. Annex A'!C56)</f>
        <v>Arbeiten in Sicherheitsbereichen</v>
      </c>
      <c r="D53" s="70" t="str">
        <f aca="false">IF('4. Annex A'!F56="","",'4. Annex A'!F56)</f>
        <v/>
      </c>
      <c r="E53" s="71"/>
      <c r="F53" s="71"/>
      <c r="G53" s="71"/>
      <c r="H53" s="71"/>
      <c r="I53" s="71"/>
      <c r="J53" s="57"/>
      <c r="K53" s="57"/>
      <c r="L53" s="70" t="str">
        <f aca="false">IF('4. Annex A'!E56="","",'4. Annex A'!E56)</f>
        <v>Nicht geprüft</v>
      </c>
      <c r="M53" s="57"/>
      <c r="N53" s="5"/>
      <c r="O53" s="5"/>
      <c r="P53" s="5"/>
      <c r="Q53" s="5"/>
      <c r="R53" s="5"/>
      <c r="S53" s="5"/>
      <c r="T53" s="5"/>
      <c r="U53" s="5"/>
      <c r="V53" s="5"/>
      <c r="W53" s="5"/>
      <c r="X53" s="5"/>
      <c r="Y53" s="5"/>
      <c r="Z53" s="5"/>
      <c r="AA53" s="5"/>
      <c r="AB53" s="5"/>
    </row>
    <row r="54" customFormat="false" ht="16" hidden="false" customHeight="false" outlineLevel="0" collapsed="false">
      <c r="A54" s="56" t="str">
        <f aca="false">IF('4. Annex A'!A57="","",'4. Annex A'!A57)</f>
        <v>A.7.7</v>
      </c>
      <c r="B54" s="57" t="s">
        <v>49</v>
      </c>
      <c r="C54" s="70" t="str">
        <f aca="false">IF('4. Annex A'!C57="","",'4. Annex A'!C57)</f>
        <v>Aufgeräumter Arbeitsplatz und leerer Bildschirm</v>
      </c>
      <c r="D54" s="70" t="str">
        <f aca="false">IF('4. Annex A'!F57="","",'4. Annex A'!F57)</f>
        <v/>
      </c>
      <c r="E54" s="71"/>
      <c r="F54" s="71"/>
      <c r="G54" s="71"/>
      <c r="H54" s="71"/>
      <c r="I54" s="71"/>
      <c r="J54" s="57"/>
      <c r="K54" s="57"/>
      <c r="L54" s="70" t="str">
        <f aca="false">IF('4. Annex A'!E57="","",'4. Annex A'!E57)</f>
        <v>Nicht geprüft</v>
      </c>
      <c r="M54" s="57"/>
      <c r="N54" s="5"/>
      <c r="O54" s="5"/>
      <c r="P54" s="5"/>
      <c r="Q54" s="5"/>
      <c r="R54" s="5"/>
      <c r="S54" s="5"/>
      <c r="T54" s="5"/>
      <c r="U54" s="5"/>
      <c r="V54" s="5"/>
      <c r="W54" s="5"/>
      <c r="X54" s="5"/>
      <c r="Y54" s="5"/>
      <c r="Z54" s="5"/>
      <c r="AA54" s="5"/>
      <c r="AB54" s="5"/>
    </row>
    <row r="55" customFormat="false" ht="16" hidden="false" customHeight="false" outlineLevel="0" collapsed="false">
      <c r="A55" s="56" t="str">
        <f aca="false">IF('4. Annex A'!A58="","",'4. Annex A'!A58)</f>
        <v>A.7.8</v>
      </c>
      <c r="B55" s="57" t="s">
        <v>49</v>
      </c>
      <c r="C55" s="70" t="str">
        <f aca="false">IF('4. Annex A'!C58="","",'4. Annex A'!C58)</f>
        <v>Platzierung und Schutz von Geräten</v>
      </c>
      <c r="D55" s="70" t="str">
        <f aca="false">IF('4. Annex A'!F58="","",'4. Annex A'!F58)</f>
        <v/>
      </c>
      <c r="E55" s="71"/>
      <c r="F55" s="71"/>
      <c r="G55" s="71"/>
      <c r="H55" s="71"/>
      <c r="I55" s="71"/>
      <c r="J55" s="57"/>
      <c r="K55" s="57"/>
      <c r="L55" s="70" t="str">
        <f aca="false">IF('4. Annex A'!E58="","",'4. Annex A'!E58)</f>
        <v>Nicht geprüft</v>
      </c>
      <c r="M55" s="57"/>
      <c r="N55" s="5"/>
      <c r="O55" s="5"/>
      <c r="P55" s="5"/>
      <c r="Q55" s="5"/>
      <c r="R55" s="5"/>
      <c r="S55" s="5"/>
      <c r="T55" s="5"/>
      <c r="U55" s="5"/>
      <c r="V55" s="5"/>
      <c r="W55" s="5"/>
      <c r="X55" s="5"/>
      <c r="Y55" s="5"/>
      <c r="Z55" s="5"/>
      <c r="AA55" s="5"/>
      <c r="AB55" s="5"/>
    </row>
    <row r="56" customFormat="false" ht="16" hidden="false" customHeight="false" outlineLevel="0" collapsed="false">
      <c r="A56" s="56" t="str">
        <f aca="false">IF('4. Annex A'!A59="","",'4. Annex A'!A59)</f>
        <v>A.7.9</v>
      </c>
      <c r="B56" s="57" t="s">
        <v>49</v>
      </c>
      <c r="C56" s="70" t="str">
        <f aca="false">IF('4. Annex A'!C59="","",'4. Annex A'!C59)</f>
        <v>Sicherheit von Werten außerhalb der Räumlichkeiten</v>
      </c>
      <c r="D56" s="70" t="str">
        <f aca="false">IF('4. Annex A'!F59="","",'4. Annex A'!F59)</f>
        <v/>
      </c>
      <c r="E56" s="71"/>
      <c r="F56" s="71"/>
      <c r="G56" s="71"/>
      <c r="H56" s="71"/>
      <c r="I56" s="71"/>
      <c r="J56" s="57"/>
      <c r="K56" s="57"/>
      <c r="L56" s="70" t="str">
        <f aca="false">IF('4. Annex A'!E59="","",'4. Annex A'!E59)</f>
        <v>Nicht geprüft</v>
      </c>
      <c r="M56" s="57"/>
      <c r="N56" s="5"/>
      <c r="O56" s="5"/>
      <c r="P56" s="5"/>
      <c r="Q56" s="5"/>
      <c r="R56" s="5"/>
      <c r="S56" s="5"/>
      <c r="T56" s="5"/>
      <c r="U56" s="5"/>
      <c r="V56" s="5"/>
      <c r="W56" s="5"/>
      <c r="X56" s="5"/>
      <c r="Y56" s="5"/>
      <c r="Z56" s="5"/>
      <c r="AA56" s="5"/>
      <c r="AB56" s="5"/>
    </row>
    <row r="57" customFormat="false" ht="16" hidden="false" customHeight="false" outlineLevel="0" collapsed="false">
      <c r="A57" s="56" t="str">
        <f aca="false">IF('4. Annex A'!A60="","",'4. Annex A'!A60)</f>
        <v>A.7.10</v>
      </c>
      <c r="B57" s="57" t="s">
        <v>49</v>
      </c>
      <c r="C57" s="70" t="str">
        <f aca="false">IF('4. Annex A'!C60="","",'4. Annex A'!C60)</f>
        <v>Speichermedien</v>
      </c>
      <c r="D57" s="70" t="str">
        <f aca="false">IF('4. Annex A'!F60="","",'4. Annex A'!F60)</f>
        <v/>
      </c>
      <c r="E57" s="71"/>
      <c r="F57" s="71"/>
      <c r="G57" s="71"/>
      <c r="H57" s="71"/>
      <c r="I57" s="71"/>
      <c r="J57" s="57"/>
      <c r="K57" s="57"/>
      <c r="L57" s="70" t="str">
        <f aca="false">IF('4. Annex A'!E60="","",'4. Annex A'!E60)</f>
        <v>Nicht geprüft</v>
      </c>
      <c r="M57" s="57"/>
      <c r="N57" s="5"/>
      <c r="O57" s="5"/>
      <c r="P57" s="5"/>
      <c r="Q57" s="5"/>
      <c r="R57" s="5"/>
      <c r="S57" s="5"/>
      <c r="T57" s="5"/>
      <c r="U57" s="5"/>
      <c r="V57" s="5"/>
      <c r="W57" s="5"/>
      <c r="X57" s="5"/>
      <c r="Y57" s="5"/>
      <c r="Z57" s="5"/>
      <c r="AA57" s="5"/>
      <c r="AB57" s="5"/>
    </row>
    <row r="58" customFormat="false" ht="16" hidden="false" customHeight="false" outlineLevel="0" collapsed="false">
      <c r="A58" s="56" t="str">
        <f aca="false">IF('4. Annex A'!A61="","",'4. Annex A'!A61)</f>
        <v>A.7.11</v>
      </c>
      <c r="B58" s="57" t="s">
        <v>49</v>
      </c>
      <c r="C58" s="70" t="str">
        <f aca="false">IF('4. Annex A'!C61="","",'4. Annex A'!C61)</f>
        <v>Versorgungseinrichtungen</v>
      </c>
      <c r="D58" s="70" t="str">
        <f aca="false">IF('4. Annex A'!F61="","",'4. Annex A'!F61)</f>
        <v/>
      </c>
      <c r="E58" s="71"/>
      <c r="F58" s="71"/>
      <c r="G58" s="71"/>
      <c r="H58" s="71"/>
      <c r="I58" s="71"/>
      <c r="J58" s="57"/>
      <c r="K58" s="57"/>
      <c r="L58" s="70" t="str">
        <f aca="false">IF('4. Annex A'!E61="","",'4. Annex A'!E61)</f>
        <v>Nicht geprüft</v>
      </c>
      <c r="M58" s="57"/>
      <c r="N58" s="5"/>
      <c r="O58" s="5"/>
      <c r="P58" s="5"/>
      <c r="Q58" s="5"/>
      <c r="R58" s="5"/>
      <c r="S58" s="5"/>
      <c r="T58" s="5"/>
      <c r="U58" s="5"/>
      <c r="V58" s="5"/>
      <c r="W58" s="5"/>
      <c r="X58" s="5"/>
      <c r="Y58" s="5"/>
      <c r="Z58" s="5"/>
      <c r="AA58" s="5"/>
      <c r="AB58" s="5"/>
    </row>
    <row r="59" customFormat="false" ht="16" hidden="false" customHeight="false" outlineLevel="0" collapsed="false">
      <c r="A59" s="56" t="str">
        <f aca="false">IF('4. Annex A'!A62="","",'4. Annex A'!A62)</f>
        <v>A.7.12</v>
      </c>
      <c r="B59" s="57" t="s">
        <v>49</v>
      </c>
      <c r="C59" s="70" t="str">
        <f aca="false">IF('4. Annex A'!C62="","",'4. Annex A'!C62)</f>
        <v>Sicherheit der Verkabelung</v>
      </c>
      <c r="D59" s="70" t="str">
        <f aca="false">IF('4. Annex A'!F62="","",'4. Annex A'!F62)</f>
        <v/>
      </c>
      <c r="E59" s="71"/>
      <c r="F59" s="71"/>
      <c r="G59" s="71"/>
      <c r="H59" s="71"/>
      <c r="I59" s="71"/>
      <c r="J59" s="57"/>
      <c r="K59" s="57"/>
      <c r="L59" s="70" t="str">
        <f aca="false">IF('4. Annex A'!E62="","",'4. Annex A'!E62)</f>
        <v>Nicht geprüft</v>
      </c>
      <c r="M59" s="57"/>
      <c r="N59" s="5"/>
      <c r="O59" s="5"/>
      <c r="P59" s="5"/>
      <c r="Q59" s="5"/>
      <c r="R59" s="5"/>
      <c r="S59" s="5"/>
      <c r="T59" s="5"/>
      <c r="U59" s="5"/>
      <c r="V59" s="5"/>
      <c r="W59" s="5"/>
      <c r="X59" s="5"/>
      <c r="Y59" s="5"/>
      <c r="Z59" s="5"/>
      <c r="AA59" s="5"/>
      <c r="AB59" s="5"/>
    </row>
    <row r="60" customFormat="false" ht="16" hidden="false" customHeight="false" outlineLevel="0" collapsed="false">
      <c r="A60" s="56" t="str">
        <f aca="false">IF('4. Annex A'!A63="","",'4. Annex A'!A63)</f>
        <v>A.7.13</v>
      </c>
      <c r="B60" s="57" t="s">
        <v>49</v>
      </c>
      <c r="C60" s="70" t="str">
        <f aca="false">IF('4. Annex A'!C63="","",'4. Annex A'!C63)</f>
        <v>Instandhaltung von Geräten</v>
      </c>
      <c r="D60" s="70" t="str">
        <f aca="false">IF('4. Annex A'!F63="","",'4. Annex A'!F63)</f>
        <v/>
      </c>
      <c r="E60" s="71"/>
      <c r="F60" s="71"/>
      <c r="G60" s="71"/>
      <c r="H60" s="71"/>
      <c r="I60" s="71"/>
      <c r="J60" s="57"/>
      <c r="K60" s="57"/>
      <c r="L60" s="70" t="str">
        <f aca="false">IF('4. Annex A'!E63="","",'4. Annex A'!E63)</f>
        <v>Nicht geprüft</v>
      </c>
      <c r="M60" s="57"/>
      <c r="N60" s="5"/>
      <c r="O60" s="5"/>
      <c r="P60" s="5"/>
      <c r="Q60" s="5"/>
      <c r="R60" s="5"/>
      <c r="S60" s="5"/>
      <c r="T60" s="5"/>
      <c r="U60" s="5"/>
      <c r="V60" s="5"/>
      <c r="W60" s="5"/>
      <c r="X60" s="5"/>
      <c r="Y60" s="5"/>
      <c r="Z60" s="5"/>
      <c r="AA60" s="5"/>
      <c r="AB60" s="5"/>
    </row>
    <row r="61" customFormat="false" ht="16" hidden="false" customHeight="false" outlineLevel="0" collapsed="false">
      <c r="A61" s="56" t="str">
        <f aca="false">IF('4. Annex A'!A64="","",'4. Annex A'!A64)</f>
        <v>A.7.14</v>
      </c>
      <c r="B61" s="57" t="s">
        <v>49</v>
      </c>
      <c r="C61" s="70" t="str">
        <f aca="false">IF('4. Annex A'!C64="","",'4. Annex A'!C64)</f>
        <v>Sichere Entsorgung oder Wiederverwendung von Geräten</v>
      </c>
      <c r="D61" s="70" t="str">
        <f aca="false">IF('4. Annex A'!F64="","",'4. Annex A'!F64)</f>
        <v/>
      </c>
      <c r="E61" s="71"/>
      <c r="F61" s="71"/>
      <c r="G61" s="71"/>
      <c r="H61" s="71"/>
      <c r="I61" s="71"/>
      <c r="J61" s="57"/>
      <c r="K61" s="57"/>
      <c r="L61" s="70" t="str">
        <f aca="false">IF('4. Annex A'!E64="","",'4. Annex A'!E64)</f>
        <v>Nicht geprüft</v>
      </c>
      <c r="M61" s="57"/>
      <c r="N61" s="5"/>
      <c r="O61" s="5"/>
      <c r="P61" s="5"/>
      <c r="Q61" s="5"/>
      <c r="R61" s="5"/>
      <c r="S61" s="5"/>
      <c r="T61" s="5"/>
      <c r="U61" s="5"/>
      <c r="V61" s="5"/>
      <c r="W61" s="5"/>
      <c r="X61" s="5"/>
      <c r="Y61" s="5"/>
      <c r="Z61" s="5"/>
      <c r="AA61" s="5"/>
      <c r="AB61" s="5"/>
    </row>
    <row r="62" customFormat="false" ht="16" hidden="false" customHeight="false" outlineLevel="0" collapsed="false">
      <c r="A62" s="56" t="str">
        <f aca="false">IF('4. Annex A'!A65="","",'4. Annex A'!A65)</f>
        <v>A.8.1</v>
      </c>
      <c r="B62" s="57" t="s">
        <v>49</v>
      </c>
      <c r="C62" s="70" t="str">
        <f aca="false">IF('4. Annex A'!C65="","",'4. Annex A'!C65)</f>
        <v>Endgeräte der Benutzer</v>
      </c>
      <c r="D62" s="70" t="str">
        <f aca="false">IF('4. Annex A'!F65="","",'4. Annex A'!F65)</f>
        <v/>
      </c>
      <c r="E62" s="71"/>
      <c r="F62" s="71"/>
      <c r="G62" s="71"/>
      <c r="H62" s="71"/>
      <c r="I62" s="71"/>
      <c r="J62" s="57"/>
      <c r="K62" s="57"/>
      <c r="L62" s="70" t="str">
        <f aca="false">IF('4. Annex A'!E65="","",'4. Annex A'!E65)</f>
        <v>Nicht geprüft</v>
      </c>
      <c r="M62" s="57"/>
      <c r="N62" s="5"/>
      <c r="O62" s="5"/>
      <c r="P62" s="5"/>
      <c r="Q62" s="5"/>
      <c r="R62" s="5"/>
      <c r="S62" s="5"/>
      <c r="T62" s="5"/>
      <c r="U62" s="5"/>
      <c r="V62" s="5"/>
      <c r="W62" s="5"/>
      <c r="X62" s="5"/>
      <c r="Y62" s="5"/>
      <c r="Z62" s="5"/>
      <c r="AA62" s="5"/>
      <c r="AB62" s="5"/>
    </row>
    <row r="63" customFormat="false" ht="16" hidden="false" customHeight="false" outlineLevel="0" collapsed="false">
      <c r="A63" s="56" t="str">
        <f aca="false">IF('4. Annex A'!A66="","",'4. Annex A'!A66)</f>
        <v>A.8.2</v>
      </c>
      <c r="B63" s="57" t="s">
        <v>49</v>
      </c>
      <c r="C63" s="70" t="str">
        <f aca="false">IF('4. Annex A'!C66="","",'4. Annex A'!C66)</f>
        <v>Privilegierte Zugangsrechte</v>
      </c>
      <c r="D63" s="70" t="str">
        <f aca="false">IF('4. Annex A'!F66="","",'4. Annex A'!F66)</f>
        <v/>
      </c>
      <c r="E63" s="71"/>
      <c r="F63" s="71"/>
      <c r="G63" s="71"/>
      <c r="H63" s="71"/>
      <c r="I63" s="71"/>
      <c r="J63" s="57"/>
      <c r="K63" s="57"/>
      <c r="L63" s="70" t="str">
        <f aca="false">IF('4. Annex A'!E66="","",'4. Annex A'!E66)</f>
        <v>Nicht geprüft</v>
      </c>
      <c r="M63" s="57"/>
      <c r="N63" s="5"/>
      <c r="O63" s="5"/>
      <c r="P63" s="5"/>
      <c r="Q63" s="5"/>
      <c r="R63" s="5"/>
      <c r="S63" s="5"/>
      <c r="T63" s="5"/>
      <c r="U63" s="5"/>
      <c r="V63" s="5"/>
      <c r="W63" s="5"/>
      <c r="X63" s="5"/>
      <c r="Y63" s="5"/>
      <c r="Z63" s="5"/>
      <c r="AA63" s="5"/>
      <c r="AB63" s="5"/>
    </row>
    <row r="64" customFormat="false" ht="16" hidden="false" customHeight="false" outlineLevel="0" collapsed="false">
      <c r="A64" s="56" t="str">
        <f aca="false">IF('4. Annex A'!A67="","",'4. Annex A'!A67)</f>
        <v>A.8.3</v>
      </c>
      <c r="B64" s="57" t="s">
        <v>49</v>
      </c>
      <c r="C64" s="70" t="str">
        <f aca="false">IF('4. Annex A'!C67="","",'4. Annex A'!C67)</f>
        <v>Informationszugangsbeschränkung</v>
      </c>
      <c r="D64" s="70" t="str">
        <f aca="false">IF('4. Annex A'!F67="","",'4. Annex A'!F67)</f>
        <v/>
      </c>
      <c r="E64" s="71"/>
      <c r="F64" s="71"/>
      <c r="G64" s="71"/>
      <c r="H64" s="71"/>
      <c r="I64" s="71"/>
      <c r="J64" s="57"/>
      <c r="K64" s="57"/>
      <c r="L64" s="70" t="str">
        <f aca="false">IF('4. Annex A'!E67="","",'4. Annex A'!E67)</f>
        <v>Nicht geprüft</v>
      </c>
      <c r="M64" s="57"/>
      <c r="N64" s="5"/>
      <c r="O64" s="5"/>
      <c r="P64" s="5"/>
      <c r="Q64" s="5"/>
      <c r="R64" s="5"/>
      <c r="S64" s="5"/>
      <c r="T64" s="5"/>
      <c r="U64" s="5"/>
      <c r="V64" s="5"/>
      <c r="W64" s="5"/>
      <c r="X64" s="5"/>
      <c r="Y64" s="5"/>
      <c r="Z64" s="5"/>
      <c r="AA64" s="5"/>
      <c r="AB64" s="5"/>
    </row>
    <row r="65" customFormat="false" ht="16" hidden="false" customHeight="false" outlineLevel="0" collapsed="false">
      <c r="A65" s="56" t="str">
        <f aca="false">IF('4. Annex A'!A68="","",'4. Annex A'!A68)</f>
        <v>A.8.4</v>
      </c>
      <c r="B65" s="57" t="s">
        <v>49</v>
      </c>
      <c r="C65" s="70" t="str">
        <f aca="false">IF('4. Annex A'!C68="","",'4. Annex A'!C68)</f>
        <v>Zugang zum Quellcode</v>
      </c>
      <c r="D65" s="70" t="str">
        <f aca="false">IF('4. Annex A'!F68="","",'4. Annex A'!F68)</f>
        <v/>
      </c>
      <c r="E65" s="71"/>
      <c r="F65" s="71"/>
      <c r="G65" s="71"/>
      <c r="H65" s="71"/>
      <c r="I65" s="71"/>
      <c r="J65" s="57"/>
      <c r="K65" s="57"/>
      <c r="L65" s="70" t="str">
        <f aca="false">IF('4. Annex A'!E68="","",'4. Annex A'!E68)</f>
        <v>Nicht geprüft</v>
      </c>
      <c r="M65" s="57"/>
      <c r="N65" s="5"/>
      <c r="O65" s="5"/>
      <c r="P65" s="5"/>
      <c r="Q65" s="5"/>
      <c r="R65" s="5"/>
      <c r="S65" s="5"/>
      <c r="T65" s="5"/>
      <c r="U65" s="5"/>
      <c r="V65" s="5"/>
      <c r="W65" s="5"/>
      <c r="X65" s="5"/>
      <c r="Y65" s="5"/>
      <c r="Z65" s="5"/>
      <c r="AA65" s="5"/>
      <c r="AB65" s="5"/>
    </row>
    <row r="66" customFormat="false" ht="16" hidden="false" customHeight="false" outlineLevel="0" collapsed="false">
      <c r="A66" s="56" t="str">
        <f aca="false">IF('4. Annex A'!A69="","",'4. Annex A'!A69)</f>
        <v>A.8.5</v>
      </c>
      <c r="B66" s="57" t="s">
        <v>49</v>
      </c>
      <c r="C66" s="70" t="str">
        <f aca="false">IF('4. Annex A'!C69="","",'4. Annex A'!C69)</f>
        <v>Sichere Authentifizierung</v>
      </c>
      <c r="D66" s="70" t="str">
        <f aca="false">IF('4. Annex A'!F69="","",'4. Annex A'!F69)</f>
        <v/>
      </c>
      <c r="E66" s="71"/>
      <c r="F66" s="71"/>
      <c r="G66" s="71"/>
      <c r="H66" s="71"/>
      <c r="I66" s="71"/>
      <c r="J66" s="57"/>
      <c r="K66" s="57"/>
      <c r="L66" s="70" t="str">
        <f aca="false">IF('4. Annex A'!E69="","",'4. Annex A'!E69)</f>
        <v>Nicht geprüft</v>
      </c>
      <c r="M66" s="57"/>
      <c r="N66" s="5"/>
      <c r="O66" s="5"/>
      <c r="P66" s="5"/>
      <c r="Q66" s="5"/>
      <c r="R66" s="5"/>
      <c r="S66" s="5"/>
      <c r="T66" s="5"/>
      <c r="U66" s="5"/>
      <c r="V66" s="5"/>
      <c r="W66" s="5"/>
      <c r="X66" s="5"/>
      <c r="Y66" s="5"/>
      <c r="Z66" s="5"/>
      <c r="AA66" s="5"/>
      <c r="AB66" s="5"/>
    </row>
    <row r="67" customFormat="false" ht="16" hidden="false" customHeight="false" outlineLevel="0" collapsed="false">
      <c r="A67" s="56" t="str">
        <f aca="false">IF('4. Annex A'!A70="","",'4. Annex A'!A70)</f>
        <v>A.8.6</v>
      </c>
      <c r="B67" s="57" t="s">
        <v>49</v>
      </c>
      <c r="C67" s="70" t="str">
        <f aca="false">IF('4. Annex A'!C70="","",'4. Annex A'!C70)</f>
        <v>Kapazitätssteuerung</v>
      </c>
      <c r="D67" s="70" t="str">
        <f aca="false">IF('4. Annex A'!F70="","",'4. Annex A'!F70)</f>
        <v/>
      </c>
      <c r="E67" s="71"/>
      <c r="F67" s="71"/>
      <c r="G67" s="71"/>
      <c r="H67" s="71"/>
      <c r="I67" s="71"/>
      <c r="J67" s="57"/>
      <c r="K67" s="57"/>
      <c r="L67" s="70" t="str">
        <f aca="false">IF('4. Annex A'!E70="","",'4. Annex A'!E70)</f>
        <v>Nicht geprüft</v>
      </c>
      <c r="M67" s="57"/>
      <c r="N67" s="5"/>
      <c r="O67" s="5"/>
      <c r="P67" s="5"/>
      <c r="Q67" s="5"/>
      <c r="R67" s="5"/>
      <c r="S67" s="5"/>
      <c r="T67" s="5"/>
      <c r="U67" s="5"/>
      <c r="V67" s="5"/>
      <c r="W67" s="5"/>
      <c r="X67" s="5"/>
      <c r="Y67" s="5"/>
      <c r="Z67" s="5"/>
      <c r="AA67" s="5"/>
      <c r="AB67" s="5"/>
    </row>
    <row r="68" customFormat="false" ht="16" hidden="false" customHeight="false" outlineLevel="0" collapsed="false">
      <c r="A68" s="56" t="str">
        <f aca="false">IF('4. Annex A'!A71="","",'4. Annex A'!A71)</f>
        <v>A.8.7</v>
      </c>
      <c r="B68" s="57" t="s">
        <v>49</v>
      </c>
      <c r="C68" s="70" t="str">
        <f aca="false">IF('4. Annex A'!C71="","",'4. Annex A'!C71)</f>
        <v>Schutz gegen Schadsoftware</v>
      </c>
      <c r="D68" s="70" t="str">
        <f aca="false">IF('4. Annex A'!F71="","",'4. Annex A'!F71)</f>
        <v/>
      </c>
      <c r="E68" s="71"/>
      <c r="F68" s="71"/>
      <c r="G68" s="71"/>
      <c r="H68" s="71"/>
      <c r="I68" s="71"/>
      <c r="J68" s="57"/>
      <c r="K68" s="57"/>
      <c r="L68" s="70" t="str">
        <f aca="false">IF('4. Annex A'!E71="","",'4. Annex A'!E71)</f>
        <v>Nicht geprüft</v>
      </c>
      <c r="M68" s="57"/>
      <c r="N68" s="5"/>
      <c r="O68" s="5"/>
      <c r="P68" s="5"/>
      <c r="Q68" s="5"/>
      <c r="R68" s="5"/>
      <c r="S68" s="5"/>
      <c r="T68" s="5"/>
      <c r="U68" s="5"/>
      <c r="V68" s="5"/>
      <c r="W68" s="5"/>
      <c r="X68" s="5"/>
      <c r="Y68" s="5"/>
      <c r="Z68" s="5"/>
      <c r="AA68" s="5"/>
      <c r="AB68" s="5"/>
    </row>
    <row r="69" customFormat="false" ht="16" hidden="false" customHeight="false" outlineLevel="0" collapsed="false">
      <c r="A69" s="56" t="str">
        <f aca="false">IF('4. Annex A'!A72="","",'4. Annex A'!A72)</f>
        <v>A.8.8</v>
      </c>
      <c r="B69" s="57" t="s">
        <v>49</v>
      </c>
      <c r="C69" s="70" t="str">
        <f aca="false">IF('4. Annex A'!C72="","",'4. Annex A'!C72)</f>
        <v>Handhabung technischer Schwachstellen</v>
      </c>
      <c r="D69" s="70" t="str">
        <f aca="false">IF('4. Annex A'!F72="","",'4. Annex A'!F72)</f>
        <v/>
      </c>
      <c r="E69" s="71"/>
      <c r="F69" s="71"/>
      <c r="G69" s="71"/>
      <c r="H69" s="71"/>
      <c r="I69" s="71"/>
      <c r="J69" s="57"/>
      <c r="K69" s="57"/>
      <c r="L69" s="70" t="str">
        <f aca="false">IF('4. Annex A'!E72="","",'4. Annex A'!E72)</f>
        <v>Nicht geprüft</v>
      </c>
      <c r="M69" s="57"/>
      <c r="N69" s="5"/>
      <c r="O69" s="5"/>
      <c r="P69" s="5"/>
      <c r="Q69" s="5"/>
      <c r="R69" s="5"/>
      <c r="S69" s="5"/>
      <c r="T69" s="5"/>
      <c r="U69" s="5"/>
      <c r="V69" s="5"/>
      <c r="W69" s="5"/>
      <c r="X69" s="5"/>
      <c r="Y69" s="5"/>
      <c r="Z69" s="5"/>
      <c r="AA69" s="5"/>
      <c r="AB69" s="5"/>
    </row>
    <row r="70" customFormat="false" ht="16" hidden="false" customHeight="false" outlineLevel="0" collapsed="false">
      <c r="A70" s="56" t="str">
        <f aca="false">IF('4. Annex A'!A73="","",'4. Annex A'!A73)</f>
        <v>A.8.9</v>
      </c>
      <c r="B70" s="57" t="s">
        <v>49</v>
      </c>
      <c r="C70" s="70" t="str">
        <f aca="false">IF('4. Annex A'!C73="","",'4. Annex A'!C73)</f>
        <v>Konfigurationsmanagement</v>
      </c>
      <c r="D70" s="70" t="str">
        <f aca="false">IF('4. Annex A'!F73="","",'4. Annex A'!F73)</f>
        <v/>
      </c>
      <c r="E70" s="71"/>
      <c r="F70" s="71"/>
      <c r="G70" s="71"/>
      <c r="H70" s="71"/>
      <c r="I70" s="71"/>
      <c r="J70" s="57"/>
      <c r="K70" s="57"/>
      <c r="L70" s="70" t="str">
        <f aca="false">IF('4. Annex A'!E73="","",'4. Annex A'!E73)</f>
        <v>Nicht geprüft</v>
      </c>
      <c r="M70" s="57"/>
      <c r="N70" s="5"/>
      <c r="O70" s="5"/>
      <c r="P70" s="5"/>
      <c r="Q70" s="5"/>
      <c r="R70" s="5"/>
      <c r="S70" s="5"/>
      <c r="T70" s="5"/>
      <c r="U70" s="5"/>
      <c r="V70" s="5"/>
      <c r="W70" s="5"/>
      <c r="X70" s="5"/>
      <c r="Y70" s="5"/>
      <c r="Z70" s="5"/>
      <c r="AA70" s="5"/>
      <c r="AB70" s="5"/>
    </row>
    <row r="71" customFormat="false" ht="16" hidden="false" customHeight="false" outlineLevel="0" collapsed="false">
      <c r="A71" s="56" t="str">
        <f aca="false">IF('4. Annex A'!A74="","",'4. Annex A'!A74)</f>
        <v>A.8.10</v>
      </c>
      <c r="B71" s="57" t="s">
        <v>49</v>
      </c>
      <c r="C71" s="70" t="str">
        <f aca="false">IF('4. Annex A'!C74="","",'4. Annex A'!C74)</f>
        <v>Löschung von Informationen</v>
      </c>
      <c r="D71" s="70" t="str">
        <f aca="false">IF('4. Annex A'!F74="","",'4. Annex A'!F74)</f>
        <v/>
      </c>
      <c r="E71" s="71"/>
      <c r="F71" s="71"/>
      <c r="G71" s="71"/>
      <c r="H71" s="71"/>
      <c r="I71" s="71"/>
      <c r="J71" s="57"/>
      <c r="K71" s="57"/>
      <c r="L71" s="70" t="str">
        <f aca="false">IF('4. Annex A'!E74="","",'4. Annex A'!E74)</f>
        <v>Nicht geprüft</v>
      </c>
      <c r="M71" s="57"/>
      <c r="N71" s="5"/>
      <c r="O71" s="5"/>
      <c r="P71" s="5"/>
      <c r="Q71" s="5"/>
      <c r="R71" s="5"/>
      <c r="S71" s="5"/>
      <c r="T71" s="5"/>
      <c r="U71" s="5"/>
      <c r="V71" s="5"/>
      <c r="W71" s="5"/>
      <c r="X71" s="5"/>
      <c r="Y71" s="5"/>
      <c r="Z71" s="5"/>
      <c r="AA71" s="5"/>
      <c r="AB71" s="5"/>
    </row>
    <row r="72" customFormat="false" ht="16" hidden="false" customHeight="false" outlineLevel="0" collapsed="false">
      <c r="A72" s="56" t="str">
        <f aca="false">IF('4. Annex A'!A75="","",'4. Annex A'!A75)</f>
        <v>A.8.11</v>
      </c>
      <c r="B72" s="57" t="s">
        <v>49</v>
      </c>
      <c r="C72" s="70" t="str">
        <f aca="false">IF('4. Annex A'!C75="","",'4. Annex A'!C75)</f>
        <v>Datenmaskierung</v>
      </c>
      <c r="D72" s="70" t="str">
        <f aca="false">IF('4. Annex A'!F75="","",'4. Annex A'!F75)</f>
        <v/>
      </c>
      <c r="E72" s="71"/>
      <c r="F72" s="71"/>
      <c r="G72" s="71"/>
      <c r="H72" s="71"/>
      <c r="I72" s="71"/>
      <c r="J72" s="57"/>
      <c r="K72" s="57"/>
      <c r="L72" s="70" t="str">
        <f aca="false">IF('4. Annex A'!E75="","",'4. Annex A'!E75)</f>
        <v>Nicht geprüft</v>
      </c>
      <c r="M72" s="57"/>
      <c r="N72" s="5"/>
      <c r="O72" s="5"/>
      <c r="P72" s="5"/>
      <c r="Q72" s="5"/>
      <c r="R72" s="5"/>
      <c r="S72" s="5"/>
      <c r="T72" s="5"/>
      <c r="U72" s="5"/>
      <c r="V72" s="5"/>
      <c r="W72" s="5"/>
      <c r="X72" s="5"/>
      <c r="Y72" s="5"/>
      <c r="Z72" s="5"/>
      <c r="AA72" s="5"/>
      <c r="AB72" s="5"/>
    </row>
    <row r="73" customFormat="false" ht="16" hidden="false" customHeight="false" outlineLevel="0" collapsed="false">
      <c r="A73" s="56" t="str">
        <f aca="false">IF('4. Annex A'!A76="","",'4. Annex A'!A76)</f>
        <v>A.8.12</v>
      </c>
      <c r="B73" s="57" t="s">
        <v>49</v>
      </c>
      <c r="C73" s="70" t="str">
        <f aca="false">IF('4. Annex A'!C76="","",'4. Annex A'!C76)</f>
        <v>Verhinderung von Datenlecks</v>
      </c>
      <c r="D73" s="70" t="str">
        <f aca="false">IF('4. Annex A'!F76="","",'4. Annex A'!F76)</f>
        <v/>
      </c>
      <c r="E73" s="71"/>
      <c r="F73" s="71"/>
      <c r="G73" s="71"/>
      <c r="H73" s="71"/>
      <c r="I73" s="71"/>
      <c r="J73" s="57"/>
      <c r="K73" s="57"/>
      <c r="L73" s="70" t="str">
        <f aca="false">IF('4. Annex A'!E76="","",'4. Annex A'!E76)</f>
        <v>Nicht geprüft</v>
      </c>
      <c r="M73" s="57"/>
      <c r="N73" s="5"/>
      <c r="O73" s="5"/>
      <c r="P73" s="5"/>
      <c r="Q73" s="5"/>
      <c r="R73" s="5"/>
      <c r="S73" s="5"/>
      <c r="T73" s="5"/>
      <c r="U73" s="5"/>
      <c r="V73" s="5"/>
      <c r="W73" s="5"/>
      <c r="X73" s="5"/>
      <c r="Y73" s="5"/>
      <c r="Z73" s="5"/>
      <c r="AA73" s="5"/>
      <c r="AB73" s="5"/>
    </row>
    <row r="74" customFormat="false" ht="16" hidden="false" customHeight="false" outlineLevel="0" collapsed="false">
      <c r="A74" s="56" t="str">
        <f aca="false">IF('4. Annex A'!A77="","",'4. Annex A'!A77)</f>
        <v>A.8.13</v>
      </c>
      <c r="B74" s="57" t="s">
        <v>49</v>
      </c>
      <c r="C74" s="70" t="str">
        <f aca="false">IF('4. Annex A'!C77="","",'4. Annex A'!C77)</f>
        <v>Informationssicherung</v>
      </c>
      <c r="D74" s="70" t="str">
        <f aca="false">IF('4. Annex A'!F77="","",'4. Annex A'!F77)</f>
        <v/>
      </c>
      <c r="E74" s="71"/>
      <c r="F74" s="71"/>
      <c r="G74" s="71"/>
      <c r="H74" s="71"/>
      <c r="I74" s="71"/>
      <c r="J74" s="57"/>
      <c r="K74" s="57"/>
      <c r="L74" s="70" t="str">
        <f aca="false">IF('4. Annex A'!E77="","",'4. Annex A'!E77)</f>
        <v>Nicht geprüft</v>
      </c>
      <c r="M74" s="57"/>
      <c r="N74" s="5"/>
      <c r="O74" s="5"/>
      <c r="P74" s="5"/>
      <c r="Q74" s="5"/>
      <c r="R74" s="5"/>
      <c r="S74" s="5"/>
      <c r="T74" s="5"/>
      <c r="U74" s="5"/>
      <c r="V74" s="5"/>
      <c r="W74" s="5"/>
      <c r="X74" s="5"/>
      <c r="Y74" s="5"/>
      <c r="Z74" s="5"/>
      <c r="AA74" s="5"/>
      <c r="AB74" s="5"/>
    </row>
    <row r="75" customFormat="false" ht="16" hidden="false" customHeight="false" outlineLevel="0" collapsed="false">
      <c r="A75" s="56" t="str">
        <f aca="false">IF('4. Annex A'!A78="","",'4. Annex A'!A78)</f>
        <v>A.8.14</v>
      </c>
      <c r="B75" s="57" t="s">
        <v>49</v>
      </c>
      <c r="C75" s="70" t="str">
        <f aca="false">IF('4. Annex A'!C78="","",'4. Annex A'!C78)</f>
        <v>Redundanz informationsverarbeitender Einrichtungen</v>
      </c>
      <c r="D75" s="70" t="str">
        <f aca="false">IF('4. Annex A'!F78="","",'4. Annex A'!F78)</f>
        <v/>
      </c>
      <c r="E75" s="71"/>
      <c r="F75" s="71"/>
      <c r="G75" s="71"/>
      <c r="H75" s="71"/>
      <c r="I75" s="71"/>
      <c r="J75" s="57"/>
      <c r="K75" s="57"/>
      <c r="L75" s="70" t="str">
        <f aca="false">IF('4. Annex A'!E78="","",'4. Annex A'!E78)</f>
        <v>Nicht geprüft</v>
      </c>
      <c r="M75" s="57"/>
      <c r="N75" s="5"/>
      <c r="O75" s="5"/>
      <c r="P75" s="5"/>
      <c r="Q75" s="5"/>
      <c r="R75" s="5"/>
      <c r="S75" s="5"/>
      <c r="T75" s="5"/>
      <c r="U75" s="5"/>
      <c r="V75" s="5"/>
      <c r="W75" s="5"/>
      <c r="X75" s="5"/>
      <c r="Y75" s="5"/>
      <c r="Z75" s="5"/>
      <c r="AA75" s="5"/>
      <c r="AB75" s="5"/>
    </row>
    <row r="76" customFormat="false" ht="16" hidden="false" customHeight="false" outlineLevel="0" collapsed="false">
      <c r="A76" s="56" t="str">
        <f aca="false">IF('4. Annex A'!A79="","",'4. Annex A'!A79)</f>
        <v>A.8.15</v>
      </c>
      <c r="B76" s="57" t="s">
        <v>49</v>
      </c>
      <c r="C76" s="70" t="str">
        <f aca="false">IF('4. Annex A'!C79="","",'4. Annex A'!C79)</f>
        <v>Protokollierung</v>
      </c>
      <c r="D76" s="70" t="str">
        <f aca="false">IF('4. Annex A'!F79="","",'4. Annex A'!F79)</f>
        <v/>
      </c>
      <c r="E76" s="71"/>
      <c r="F76" s="71"/>
      <c r="G76" s="71"/>
      <c r="H76" s="71"/>
      <c r="I76" s="71"/>
      <c r="J76" s="57"/>
      <c r="K76" s="57"/>
      <c r="L76" s="70" t="str">
        <f aca="false">IF('4. Annex A'!E79="","",'4. Annex A'!E79)</f>
        <v>Nicht geprüft</v>
      </c>
      <c r="M76" s="57"/>
      <c r="N76" s="5"/>
      <c r="O76" s="5"/>
      <c r="P76" s="5"/>
      <c r="Q76" s="5"/>
      <c r="R76" s="5"/>
      <c r="S76" s="5"/>
      <c r="T76" s="5"/>
      <c r="U76" s="5"/>
      <c r="V76" s="5"/>
      <c r="W76" s="5"/>
      <c r="X76" s="5"/>
      <c r="Y76" s="5"/>
      <c r="Z76" s="5"/>
      <c r="AA76" s="5"/>
      <c r="AB76" s="5"/>
    </row>
    <row r="77" customFormat="false" ht="16" hidden="false" customHeight="false" outlineLevel="0" collapsed="false">
      <c r="A77" s="56" t="str">
        <f aca="false">IF('4. Annex A'!A80="","",'4. Annex A'!A80)</f>
        <v>A.8.16</v>
      </c>
      <c r="B77" s="57" t="s">
        <v>49</v>
      </c>
      <c r="C77" s="70" t="str">
        <f aca="false">IF('4. Annex A'!C80="","",'4. Annex A'!C80)</f>
        <v>Überwachungsaktivitäten</v>
      </c>
      <c r="D77" s="70" t="str">
        <f aca="false">IF('4. Annex A'!F80="","",'4. Annex A'!F80)</f>
        <v/>
      </c>
      <c r="E77" s="71"/>
      <c r="F77" s="71"/>
      <c r="G77" s="71"/>
      <c r="H77" s="71"/>
      <c r="I77" s="71"/>
      <c r="J77" s="57"/>
      <c r="K77" s="57"/>
      <c r="L77" s="70" t="str">
        <f aca="false">IF('4. Annex A'!E80="","",'4. Annex A'!E80)</f>
        <v>Nicht geprüft</v>
      </c>
      <c r="M77" s="57"/>
      <c r="N77" s="5"/>
      <c r="O77" s="5"/>
      <c r="P77" s="5"/>
      <c r="Q77" s="5"/>
      <c r="R77" s="5"/>
      <c r="S77" s="5"/>
      <c r="T77" s="5"/>
      <c r="U77" s="5"/>
      <c r="V77" s="5"/>
      <c r="W77" s="5"/>
      <c r="X77" s="5"/>
      <c r="Y77" s="5"/>
      <c r="Z77" s="5"/>
      <c r="AA77" s="5"/>
      <c r="AB77" s="5"/>
    </row>
    <row r="78" customFormat="false" ht="16" hidden="false" customHeight="false" outlineLevel="0" collapsed="false">
      <c r="A78" s="56" t="str">
        <f aca="false">IF('4. Annex A'!A81="","",'4. Annex A'!A81)</f>
        <v>A.8.17</v>
      </c>
      <c r="B78" s="57" t="s">
        <v>49</v>
      </c>
      <c r="C78" s="70" t="str">
        <f aca="false">IF('4. Annex A'!C81="","",'4. Annex A'!C81)</f>
        <v>Uhrensynchronisation</v>
      </c>
      <c r="D78" s="70" t="str">
        <f aca="false">IF('4. Annex A'!F81="","",'4. Annex A'!F81)</f>
        <v/>
      </c>
      <c r="E78" s="71"/>
      <c r="F78" s="71"/>
      <c r="G78" s="71"/>
      <c r="H78" s="71"/>
      <c r="I78" s="71"/>
      <c r="J78" s="57"/>
      <c r="K78" s="57"/>
      <c r="L78" s="70" t="str">
        <f aca="false">IF('4. Annex A'!E81="","",'4. Annex A'!E81)</f>
        <v>Nicht geprüft</v>
      </c>
      <c r="M78" s="57"/>
      <c r="N78" s="5"/>
      <c r="O78" s="5"/>
      <c r="P78" s="5"/>
      <c r="Q78" s="5"/>
      <c r="R78" s="5"/>
      <c r="S78" s="5"/>
      <c r="T78" s="5"/>
      <c r="U78" s="5"/>
      <c r="V78" s="5"/>
      <c r="W78" s="5"/>
      <c r="X78" s="5"/>
      <c r="Y78" s="5"/>
      <c r="Z78" s="5"/>
      <c r="AA78" s="5"/>
      <c r="AB78" s="5"/>
    </row>
    <row r="79" customFormat="false" ht="16" hidden="false" customHeight="false" outlineLevel="0" collapsed="false">
      <c r="A79" s="56" t="str">
        <f aca="false">IF('4. Annex A'!A82="","",'4. Annex A'!A82)</f>
        <v>A.8.18</v>
      </c>
      <c r="B79" s="57" t="s">
        <v>49</v>
      </c>
      <c r="C79" s="70" t="str">
        <f aca="false">IF('4. Annex A'!C82="","",'4. Annex A'!C82)</f>
        <v>Gebrauch von Hilfsprogrammen mit privilegierten Rechten</v>
      </c>
      <c r="D79" s="70" t="str">
        <f aca="false">IF('4. Annex A'!F82="","",'4. Annex A'!F82)</f>
        <v/>
      </c>
      <c r="E79" s="71"/>
      <c r="F79" s="71"/>
      <c r="G79" s="71"/>
      <c r="H79" s="71"/>
      <c r="I79" s="71"/>
      <c r="J79" s="57"/>
      <c r="K79" s="57"/>
      <c r="L79" s="70" t="str">
        <f aca="false">IF('4. Annex A'!E82="","",'4. Annex A'!E82)</f>
        <v>Nicht geprüft</v>
      </c>
      <c r="M79" s="57"/>
      <c r="N79" s="5"/>
      <c r="O79" s="5"/>
      <c r="P79" s="5"/>
      <c r="Q79" s="5"/>
      <c r="R79" s="5"/>
      <c r="S79" s="5"/>
      <c r="T79" s="5"/>
      <c r="U79" s="5"/>
      <c r="V79" s="5"/>
      <c r="W79" s="5"/>
      <c r="X79" s="5"/>
      <c r="Y79" s="5"/>
      <c r="Z79" s="5"/>
      <c r="AA79" s="5"/>
      <c r="AB79" s="5"/>
    </row>
    <row r="80" customFormat="false" ht="16" hidden="false" customHeight="false" outlineLevel="0" collapsed="false">
      <c r="A80" s="56" t="str">
        <f aca="false">IF('4. Annex A'!A83="","",'4. Annex A'!A83)</f>
        <v>A.8.19</v>
      </c>
      <c r="B80" s="57" t="s">
        <v>49</v>
      </c>
      <c r="C80" s="70" t="str">
        <f aca="false">IF('4. Annex A'!C83="","",'4. Annex A'!C83)</f>
        <v>Installation von Software auf Systemen im Betrieb</v>
      </c>
      <c r="D80" s="70" t="str">
        <f aca="false">IF('4. Annex A'!F83="","",'4. Annex A'!F83)</f>
        <v/>
      </c>
      <c r="E80" s="71"/>
      <c r="F80" s="71"/>
      <c r="G80" s="71"/>
      <c r="H80" s="71"/>
      <c r="I80" s="71"/>
      <c r="J80" s="57"/>
      <c r="K80" s="57"/>
      <c r="L80" s="70" t="str">
        <f aca="false">IF('4. Annex A'!E83="","",'4. Annex A'!E83)</f>
        <v>Nicht geprüft</v>
      </c>
      <c r="M80" s="57"/>
      <c r="N80" s="5"/>
      <c r="O80" s="5"/>
      <c r="P80" s="5"/>
      <c r="Q80" s="5"/>
      <c r="R80" s="5"/>
      <c r="S80" s="5"/>
      <c r="T80" s="5"/>
      <c r="U80" s="5"/>
      <c r="V80" s="5"/>
      <c r="W80" s="5"/>
      <c r="X80" s="5"/>
      <c r="Y80" s="5"/>
      <c r="Z80" s="5"/>
      <c r="AA80" s="5"/>
      <c r="AB80" s="5"/>
    </row>
    <row r="81" customFormat="false" ht="16" hidden="false" customHeight="false" outlineLevel="0" collapsed="false">
      <c r="A81" s="56" t="str">
        <f aca="false">IF('4. Annex A'!A84="","",'4. Annex A'!A84)</f>
        <v>A.8.20</v>
      </c>
      <c r="B81" s="57" t="s">
        <v>49</v>
      </c>
      <c r="C81" s="70" t="str">
        <f aca="false">IF('4. Annex A'!C84="","",'4. Annex A'!C84)</f>
        <v>Netzwerksicherheit</v>
      </c>
      <c r="D81" s="70" t="str">
        <f aca="false">IF('4. Annex A'!F84="","",'4. Annex A'!F84)</f>
        <v/>
      </c>
      <c r="E81" s="71"/>
      <c r="F81" s="71"/>
      <c r="G81" s="71"/>
      <c r="H81" s="71"/>
      <c r="I81" s="71"/>
      <c r="J81" s="57"/>
      <c r="K81" s="57"/>
      <c r="L81" s="70" t="str">
        <f aca="false">IF('4. Annex A'!E84="","",'4. Annex A'!E84)</f>
        <v>Nicht geprüft</v>
      </c>
      <c r="M81" s="57"/>
      <c r="N81" s="5"/>
      <c r="O81" s="5"/>
      <c r="P81" s="5"/>
      <c r="Q81" s="5"/>
      <c r="R81" s="5"/>
      <c r="S81" s="5"/>
      <c r="T81" s="5"/>
      <c r="U81" s="5"/>
      <c r="V81" s="5"/>
      <c r="W81" s="5"/>
      <c r="X81" s="5"/>
      <c r="Y81" s="5"/>
      <c r="Z81" s="5"/>
      <c r="AA81" s="5"/>
      <c r="AB81" s="5"/>
    </row>
    <row r="82" customFormat="false" ht="16" hidden="false" customHeight="false" outlineLevel="0" collapsed="false">
      <c r="A82" s="56" t="str">
        <f aca="false">IF('4. Annex A'!A85="","",'4. Annex A'!A85)</f>
        <v>A.8.21</v>
      </c>
      <c r="B82" s="57" t="s">
        <v>49</v>
      </c>
      <c r="C82" s="70" t="str">
        <f aca="false">IF('4. Annex A'!C85="","",'4. Annex A'!C85)</f>
        <v>Sicherheit von Netzwerkdiensten</v>
      </c>
      <c r="D82" s="70" t="str">
        <f aca="false">IF('4. Annex A'!F85="","",'4. Annex A'!F85)</f>
        <v/>
      </c>
      <c r="E82" s="71"/>
      <c r="F82" s="71"/>
      <c r="G82" s="71"/>
      <c r="H82" s="71"/>
      <c r="I82" s="71"/>
      <c r="J82" s="57"/>
      <c r="K82" s="57"/>
      <c r="L82" s="70" t="str">
        <f aca="false">IF('4. Annex A'!E85="","",'4. Annex A'!E85)</f>
        <v>Nicht geprüft</v>
      </c>
      <c r="M82" s="57"/>
      <c r="N82" s="5"/>
      <c r="O82" s="5"/>
      <c r="P82" s="5"/>
      <c r="Q82" s="5"/>
      <c r="R82" s="5"/>
      <c r="S82" s="5"/>
      <c r="T82" s="5"/>
      <c r="U82" s="5"/>
      <c r="V82" s="5"/>
      <c r="W82" s="5"/>
      <c r="X82" s="5"/>
      <c r="Y82" s="5"/>
      <c r="Z82" s="5"/>
      <c r="AA82" s="5"/>
      <c r="AB82" s="5"/>
    </row>
    <row r="83" customFormat="false" ht="16" hidden="false" customHeight="false" outlineLevel="0" collapsed="false">
      <c r="A83" s="56" t="str">
        <f aca="false">IF('4. Annex A'!A86="","",'4. Annex A'!A86)</f>
        <v>A.8.22</v>
      </c>
      <c r="B83" s="57" t="s">
        <v>49</v>
      </c>
      <c r="C83" s="70" t="str">
        <f aca="false">IF('4. Annex A'!C86="","",'4. Annex A'!C86)</f>
        <v>Trennung von Netzwerken</v>
      </c>
      <c r="D83" s="70" t="str">
        <f aca="false">IF('4. Annex A'!F86="","",'4. Annex A'!F86)</f>
        <v/>
      </c>
      <c r="E83" s="71"/>
      <c r="F83" s="71"/>
      <c r="G83" s="71"/>
      <c r="H83" s="71"/>
      <c r="I83" s="71"/>
      <c r="J83" s="57"/>
      <c r="K83" s="57"/>
      <c r="L83" s="70" t="str">
        <f aca="false">IF('4. Annex A'!E86="","",'4. Annex A'!E86)</f>
        <v>Nicht geprüft</v>
      </c>
      <c r="M83" s="57"/>
      <c r="N83" s="5"/>
      <c r="O83" s="5"/>
      <c r="P83" s="5"/>
      <c r="Q83" s="5"/>
      <c r="R83" s="5"/>
      <c r="S83" s="5"/>
      <c r="T83" s="5"/>
      <c r="U83" s="5"/>
      <c r="V83" s="5"/>
      <c r="W83" s="5"/>
      <c r="X83" s="5"/>
      <c r="Y83" s="5"/>
      <c r="Z83" s="5"/>
      <c r="AA83" s="5"/>
      <c r="AB83" s="5"/>
    </row>
    <row r="84" customFormat="false" ht="16" hidden="false" customHeight="false" outlineLevel="0" collapsed="false">
      <c r="A84" s="56" t="str">
        <f aca="false">IF('4. Annex A'!A87="","",'4. Annex A'!A87)</f>
        <v>A.8.23</v>
      </c>
      <c r="B84" s="57" t="s">
        <v>49</v>
      </c>
      <c r="C84" s="70" t="str">
        <f aca="false">IF('4. Annex A'!C87="","",'4. Annex A'!C87)</f>
        <v>Webfilterung</v>
      </c>
      <c r="D84" s="70" t="str">
        <f aca="false">IF('4. Annex A'!F87="","",'4. Annex A'!F87)</f>
        <v/>
      </c>
      <c r="E84" s="71"/>
      <c r="F84" s="71"/>
      <c r="G84" s="71"/>
      <c r="H84" s="71"/>
      <c r="I84" s="71"/>
      <c r="J84" s="57"/>
      <c r="K84" s="57"/>
      <c r="L84" s="70" t="str">
        <f aca="false">IF('4. Annex A'!E87="","",'4. Annex A'!E87)</f>
        <v>Nicht geprüft</v>
      </c>
      <c r="M84" s="57"/>
      <c r="N84" s="5"/>
      <c r="O84" s="5"/>
      <c r="P84" s="5"/>
      <c r="Q84" s="5"/>
      <c r="R84" s="5"/>
      <c r="S84" s="5"/>
      <c r="T84" s="5"/>
      <c r="U84" s="5"/>
      <c r="V84" s="5"/>
      <c r="W84" s="5"/>
      <c r="X84" s="5"/>
      <c r="Y84" s="5"/>
      <c r="Z84" s="5"/>
      <c r="AA84" s="5"/>
      <c r="AB84" s="5"/>
    </row>
    <row r="85" customFormat="false" ht="16" hidden="false" customHeight="false" outlineLevel="0" collapsed="false">
      <c r="A85" s="56" t="str">
        <f aca="false">IF('4. Annex A'!A88="","",'4. Annex A'!A88)</f>
        <v>A.8.24</v>
      </c>
      <c r="B85" s="57" t="s">
        <v>49</v>
      </c>
      <c r="C85" s="70" t="str">
        <f aca="false">IF('4. Annex A'!C88="","",'4. Annex A'!C88)</f>
        <v>Verwendung von Kryptographie</v>
      </c>
      <c r="D85" s="70" t="str">
        <f aca="false">IF('4. Annex A'!F88="","",'4. Annex A'!F88)</f>
        <v/>
      </c>
      <c r="E85" s="71"/>
      <c r="F85" s="71"/>
      <c r="G85" s="71"/>
      <c r="H85" s="71"/>
      <c r="I85" s="71"/>
      <c r="J85" s="57"/>
      <c r="K85" s="57"/>
      <c r="L85" s="70" t="str">
        <f aca="false">IF('4. Annex A'!E88="","",'4. Annex A'!E88)</f>
        <v>Nicht geprüft</v>
      </c>
      <c r="M85" s="57"/>
      <c r="N85" s="5"/>
      <c r="O85" s="5"/>
      <c r="P85" s="5"/>
      <c r="Q85" s="5"/>
      <c r="R85" s="5"/>
      <c r="S85" s="5"/>
      <c r="T85" s="5"/>
      <c r="U85" s="5"/>
      <c r="V85" s="5"/>
      <c r="W85" s="5"/>
      <c r="X85" s="5"/>
      <c r="Y85" s="5"/>
      <c r="Z85" s="5"/>
      <c r="AA85" s="5"/>
      <c r="AB85" s="5"/>
    </row>
    <row r="86" customFormat="false" ht="16" hidden="false" customHeight="false" outlineLevel="0" collapsed="false">
      <c r="A86" s="56" t="str">
        <f aca="false">IF('4. Annex A'!A89="","",'4. Annex A'!A89)</f>
        <v>A.8.25</v>
      </c>
      <c r="B86" s="57" t="s">
        <v>49</v>
      </c>
      <c r="C86" s="70" t="str">
        <f aca="false">IF('4. Annex A'!C89="","",'4. Annex A'!C89)</f>
        <v>Sicherer Entwicklungslebenszyklus</v>
      </c>
      <c r="D86" s="70" t="str">
        <f aca="false">IF('4. Annex A'!F89="","",'4. Annex A'!F89)</f>
        <v/>
      </c>
      <c r="E86" s="71"/>
      <c r="F86" s="71"/>
      <c r="G86" s="71"/>
      <c r="H86" s="71"/>
      <c r="I86" s="71"/>
      <c r="J86" s="57"/>
      <c r="K86" s="57"/>
      <c r="L86" s="70" t="str">
        <f aca="false">IF('4. Annex A'!E89="","",'4. Annex A'!E89)</f>
        <v>Nicht geprüft</v>
      </c>
      <c r="M86" s="57"/>
      <c r="N86" s="5"/>
      <c r="O86" s="5"/>
      <c r="P86" s="5"/>
      <c r="Q86" s="5"/>
      <c r="R86" s="5"/>
      <c r="S86" s="5"/>
      <c r="T86" s="5"/>
      <c r="U86" s="5"/>
      <c r="V86" s="5"/>
      <c r="W86" s="5"/>
      <c r="X86" s="5"/>
      <c r="Y86" s="5"/>
      <c r="Z86" s="5"/>
      <c r="AA86" s="5"/>
      <c r="AB86" s="5"/>
    </row>
    <row r="87" customFormat="false" ht="16" hidden="false" customHeight="false" outlineLevel="0" collapsed="false">
      <c r="A87" s="56" t="str">
        <f aca="false">IF('4. Annex A'!A90="","",'4. Annex A'!A90)</f>
        <v>A.8.26</v>
      </c>
      <c r="B87" s="57" t="s">
        <v>49</v>
      </c>
      <c r="C87" s="70" t="str">
        <f aca="false">IF('4. Annex A'!C90="","",'4. Annex A'!C90)</f>
        <v>Anforderungen an die Anwendungssicherheit</v>
      </c>
      <c r="D87" s="70" t="str">
        <f aca="false">IF('4. Annex A'!F90="","",'4. Annex A'!F90)</f>
        <v/>
      </c>
      <c r="E87" s="71"/>
      <c r="F87" s="71"/>
      <c r="G87" s="71"/>
      <c r="H87" s="71"/>
      <c r="I87" s="71"/>
      <c r="J87" s="57"/>
      <c r="K87" s="57"/>
      <c r="L87" s="70" t="str">
        <f aca="false">IF('4. Annex A'!E90="","",'4. Annex A'!E90)</f>
        <v>Nicht geprüft</v>
      </c>
      <c r="M87" s="57"/>
      <c r="N87" s="5"/>
      <c r="O87" s="5"/>
      <c r="P87" s="5"/>
      <c r="Q87" s="5"/>
      <c r="R87" s="5"/>
      <c r="S87" s="5"/>
      <c r="T87" s="5"/>
      <c r="U87" s="5"/>
      <c r="V87" s="5"/>
      <c r="W87" s="5"/>
      <c r="X87" s="5"/>
      <c r="Y87" s="5"/>
      <c r="Z87" s="5"/>
      <c r="AA87" s="5"/>
      <c r="AB87" s="5"/>
    </row>
    <row r="88" customFormat="false" ht="16" hidden="false" customHeight="false" outlineLevel="0" collapsed="false">
      <c r="A88" s="56" t="str">
        <f aca="false">IF('4. Annex A'!A91="","",'4. Annex A'!A91)</f>
        <v>A.8.27</v>
      </c>
      <c r="B88" s="57" t="s">
        <v>49</v>
      </c>
      <c r="C88" s="70" t="str">
        <f aca="false">IF('4. Annex A'!C91="","",'4. Annex A'!C91)</f>
        <v>Sichere Systemarchitektur und Entwicklungsgrundsätze</v>
      </c>
      <c r="D88" s="70" t="str">
        <f aca="false">IF('4. Annex A'!F91="","",'4. Annex A'!F91)</f>
        <v/>
      </c>
      <c r="E88" s="71"/>
      <c r="F88" s="71"/>
      <c r="G88" s="71"/>
      <c r="H88" s="71"/>
      <c r="I88" s="71"/>
      <c r="J88" s="57"/>
      <c r="K88" s="57"/>
      <c r="L88" s="70" t="str">
        <f aca="false">IF('4. Annex A'!E91="","",'4. Annex A'!E91)</f>
        <v>Nicht geprüft</v>
      </c>
      <c r="M88" s="57"/>
      <c r="N88" s="5"/>
      <c r="O88" s="5"/>
      <c r="P88" s="5"/>
      <c r="Q88" s="5"/>
      <c r="R88" s="5"/>
      <c r="S88" s="5"/>
      <c r="T88" s="5"/>
      <c r="U88" s="5"/>
      <c r="V88" s="5"/>
      <c r="W88" s="5"/>
      <c r="X88" s="5"/>
      <c r="Y88" s="5"/>
      <c r="Z88" s="5"/>
      <c r="AA88" s="5"/>
      <c r="AB88" s="5"/>
    </row>
    <row r="89" customFormat="false" ht="16" hidden="false" customHeight="false" outlineLevel="0" collapsed="false">
      <c r="A89" s="56" t="str">
        <f aca="false">IF('4. Annex A'!A92="","",'4. Annex A'!A92)</f>
        <v>A.8.28</v>
      </c>
      <c r="B89" s="57" t="s">
        <v>49</v>
      </c>
      <c r="C89" s="70" t="str">
        <f aca="false">IF('4. Annex A'!C92="","",'4. Annex A'!C92)</f>
        <v>Sichere Programmierung</v>
      </c>
      <c r="D89" s="70" t="str">
        <f aca="false">IF('4. Annex A'!F92="","",'4. Annex A'!F92)</f>
        <v/>
      </c>
      <c r="E89" s="71"/>
      <c r="F89" s="71"/>
      <c r="G89" s="71"/>
      <c r="H89" s="71"/>
      <c r="I89" s="71"/>
      <c r="J89" s="57"/>
      <c r="K89" s="57"/>
      <c r="L89" s="70" t="str">
        <f aca="false">IF('4. Annex A'!E92="","",'4. Annex A'!E92)</f>
        <v>Nicht geprüft</v>
      </c>
      <c r="M89" s="57"/>
      <c r="N89" s="5"/>
      <c r="O89" s="5"/>
      <c r="P89" s="5"/>
      <c r="Q89" s="5"/>
      <c r="R89" s="5"/>
      <c r="S89" s="5"/>
      <c r="T89" s="5"/>
      <c r="U89" s="5"/>
      <c r="V89" s="5"/>
      <c r="W89" s="5"/>
      <c r="X89" s="5"/>
      <c r="Y89" s="5"/>
      <c r="Z89" s="5"/>
      <c r="AA89" s="5"/>
      <c r="AB89" s="5"/>
    </row>
    <row r="90" customFormat="false" ht="16" hidden="false" customHeight="false" outlineLevel="0" collapsed="false">
      <c r="A90" s="56" t="str">
        <f aca="false">IF('4. Annex A'!A93="","",'4. Annex A'!A93)</f>
        <v>A.8.29</v>
      </c>
      <c r="B90" s="57" t="s">
        <v>49</v>
      </c>
      <c r="C90" s="70" t="str">
        <f aca="false">IF('4. Annex A'!C93="","",'4. Annex A'!C93)</f>
        <v>Sicherheitsprüfung in Entwicklung und Abnahme</v>
      </c>
      <c r="D90" s="70" t="str">
        <f aca="false">IF('4. Annex A'!F93="","",'4. Annex A'!F93)</f>
        <v/>
      </c>
      <c r="E90" s="71"/>
      <c r="F90" s="71"/>
      <c r="G90" s="71"/>
      <c r="H90" s="71"/>
      <c r="I90" s="71"/>
      <c r="J90" s="57"/>
      <c r="K90" s="57"/>
      <c r="L90" s="70" t="str">
        <f aca="false">IF('4. Annex A'!E93="","",'4. Annex A'!E93)</f>
        <v>Nicht geprüft</v>
      </c>
      <c r="M90" s="57"/>
      <c r="N90" s="5"/>
      <c r="O90" s="5"/>
      <c r="P90" s="5"/>
      <c r="Q90" s="5"/>
      <c r="R90" s="5"/>
      <c r="S90" s="5"/>
      <c r="T90" s="5"/>
      <c r="U90" s="5"/>
      <c r="V90" s="5"/>
      <c r="W90" s="5"/>
      <c r="X90" s="5"/>
      <c r="Y90" s="5"/>
      <c r="Z90" s="5"/>
      <c r="AA90" s="5"/>
      <c r="AB90" s="5"/>
    </row>
    <row r="91" customFormat="false" ht="16" hidden="false" customHeight="false" outlineLevel="0" collapsed="false">
      <c r="A91" s="56" t="str">
        <f aca="false">IF('4. Annex A'!A94="","",'4. Annex A'!A94)</f>
        <v>A.8.30</v>
      </c>
      <c r="B91" s="57" t="s">
        <v>49</v>
      </c>
      <c r="C91" s="70" t="str">
        <f aca="false">IF('4. Annex A'!C94="","",'4. Annex A'!C94)</f>
        <v>Ausgegliederte Entwicklung</v>
      </c>
      <c r="D91" s="70" t="str">
        <f aca="false">IF('4. Annex A'!F94="","",'4. Annex A'!F94)</f>
        <v/>
      </c>
      <c r="E91" s="71"/>
      <c r="F91" s="71"/>
      <c r="G91" s="71"/>
      <c r="H91" s="71"/>
      <c r="I91" s="71"/>
      <c r="J91" s="57"/>
      <c r="K91" s="57"/>
      <c r="L91" s="70" t="str">
        <f aca="false">IF('4. Annex A'!E94="","",'4. Annex A'!E94)</f>
        <v>Nicht geprüft</v>
      </c>
      <c r="M91" s="57"/>
      <c r="N91" s="5"/>
      <c r="O91" s="5"/>
      <c r="P91" s="5"/>
      <c r="Q91" s="5"/>
      <c r="R91" s="5"/>
      <c r="S91" s="5"/>
      <c r="T91" s="5"/>
      <c r="U91" s="5"/>
      <c r="V91" s="5"/>
      <c r="W91" s="5"/>
      <c r="X91" s="5"/>
      <c r="Y91" s="5"/>
      <c r="Z91" s="5"/>
      <c r="AA91" s="5"/>
      <c r="AB91" s="5"/>
    </row>
    <row r="92" customFormat="false" ht="16" hidden="false" customHeight="false" outlineLevel="0" collapsed="false">
      <c r="A92" s="56" t="str">
        <f aca="false">IF('4. Annex A'!A95="","",'4. Annex A'!A95)</f>
        <v>A.8.31</v>
      </c>
      <c r="B92" s="57" t="s">
        <v>49</v>
      </c>
      <c r="C92" s="70" t="str">
        <f aca="false">IF('4. Annex A'!C95="","",'4. Annex A'!C95)</f>
        <v>Trennung von Entwicklungs-, Test- und Produktivumgebungen</v>
      </c>
      <c r="D92" s="70" t="str">
        <f aca="false">IF('4. Annex A'!F95="","",'4. Annex A'!F95)</f>
        <v/>
      </c>
      <c r="E92" s="71"/>
      <c r="F92" s="71"/>
      <c r="G92" s="71"/>
      <c r="H92" s="71"/>
      <c r="I92" s="71"/>
      <c r="J92" s="57"/>
      <c r="K92" s="57"/>
      <c r="L92" s="70" t="str">
        <f aca="false">IF('4. Annex A'!E95="","",'4. Annex A'!E95)</f>
        <v>Nicht geprüft</v>
      </c>
      <c r="M92" s="57"/>
      <c r="N92" s="5"/>
      <c r="O92" s="5"/>
      <c r="P92" s="5"/>
      <c r="Q92" s="5"/>
      <c r="R92" s="5"/>
      <c r="S92" s="5"/>
      <c r="T92" s="5"/>
      <c r="U92" s="5"/>
      <c r="V92" s="5"/>
      <c r="W92" s="5"/>
      <c r="X92" s="5"/>
      <c r="Y92" s="5"/>
      <c r="Z92" s="5"/>
      <c r="AA92" s="5"/>
      <c r="AB92" s="5"/>
    </row>
    <row r="93" customFormat="false" ht="16" hidden="false" customHeight="false" outlineLevel="0" collapsed="false">
      <c r="A93" s="56" t="str">
        <f aca="false">IF('4. Annex A'!A96="","",'4. Annex A'!A96)</f>
        <v>A.8.32</v>
      </c>
      <c r="B93" s="57" t="s">
        <v>49</v>
      </c>
      <c r="C93" s="70" t="str">
        <f aca="false">IF('4. Annex A'!C96="","",'4. Annex A'!C96)</f>
        <v>Änderungssteuerung</v>
      </c>
      <c r="D93" s="70" t="str">
        <f aca="false">IF('4. Annex A'!F96="","",'4. Annex A'!F96)</f>
        <v/>
      </c>
      <c r="E93" s="71"/>
      <c r="F93" s="71"/>
      <c r="G93" s="71"/>
      <c r="H93" s="71"/>
      <c r="I93" s="71"/>
      <c r="J93" s="57"/>
      <c r="K93" s="57"/>
      <c r="L93" s="70" t="str">
        <f aca="false">IF('4. Annex A'!E96="","",'4. Annex A'!E96)</f>
        <v>Nicht geprüft</v>
      </c>
      <c r="M93" s="57"/>
      <c r="N93" s="5"/>
      <c r="O93" s="5"/>
      <c r="P93" s="5"/>
      <c r="Q93" s="5"/>
      <c r="R93" s="5"/>
      <c r="S93" s="5"/>
      <c r="T93" s="5"/>
      <c r="U93" s="5"/>
      <c r="V93" s="5"/>
      <c r="W93" s="5"/>
      <c r="X93" s="5"/>
      <c r="Y93" s="5"/>
      <c r="Z93" s="5"/>
      <c r="AA93" s="5"/>
      <c r="AB93" s="5"/>
    </row>
    <row r="94" customFormat="false" ht="16" hidden="false" customHeight="false" outlineLevel="0" collapsed="false">
      <c r="A94" s="56" t="str">
        <f aca="false">IF('4. Annex A'!A97="","",'4. Annex A'!A97)</f>
        <v>A.8.33</v>
      </c>
      <c r="B94" s="57" t="s">
        <v>49</v>
      </c>
      <c r="C94" s="70" t="str">
        <f aca="false">IF('4. Annex A'!C97="","",'4. Annex A'!C97)</f>
        <v>Testinformationen</v>
      </c>
      <c r="D94" s="70" t="str">
        <f aca="false">IF('4. Annex A'!F97="","",'4. Annex A'!F97)</f>
        <v/>
      </c>
      <c r="E94" s="71"/>
      <c r="F94" s="71"/>
      <c r="G94" s="71"/>
      <c r="H94" s="71"/>
      <c r="I94" s="71"/>
      <c r="J94" s="57"/>
      <c r="K94" s="57"/>
      <c r="L94" s="70" t="str">
        <f aca="false">IF('4. Annex A'!E97="","",'4. Annex A'!E97)</f>
        <v>Nicht geprüft</v>
      </c>
      <c r="M94" s="57"/>
      <c r="N94" s="5"/>
      <c r="O94" s="5"/>
      <c r="P94" s="5"/>
      <c r="Q94" s="5"/>
      <c r="R94" s="5"/>
      <c r="S94" s="5"/>
      <c r="T94" s="5"/>
      <c r="U94" s="5"/>
      <c r="V94" s="5"/>
      <c r="W94" s="5"/>
      <c r="X94" s="5"/>
      <c r="Y94" s="5"/>
      <c r="Z94" s="5"/>
      <c r="AA94" s="5"/>
      <c r="AB94" s="5"/>
    </row>
    <row r="95" customFormat="false" ht="16" hidden="false" customHeight="false" outlineLevel="0" collapsed="false">
      <c r="A95" s="56" t="str">
        <f aca="false">IF('4. Annex A'!A98="","",'4. Annex A'!A98)</f>
        <v>A.8.34</v>
      </c>
      <c r="B95" s="57" t="s">
        <v>49</v>
      </c>
      <c r="C95" s="70" t="str">
        <f aca="false">IF('4. Annex A'!C98="","",'4. Annex A'!C98)</f>
        <v>Schutz von Informationssystemen während Auditprüfungen</v>
      </c>
      <c r="D95" s="70" t="str">
        <f aca="false">IF('4. Annex A'!F98="","",'4. Annex A'!F98)</f>
        <v/>
      </c>
      <c r="E95" s="71"/>
      <c r="F95" s="71"/>
      <c r="G95" s="71"/>
      <c r="H95" s="71"/>
      <c r="I95" s="71"/>
      <c r="J95" s="57"/>
      <c r="K95" s="57"/>
      <c r="L95" s="70" t="str">
        <f aca="false">IF('4. Annex A'!E98="","",'4. Annex A'!E98)</f>
        <v>Nicht geprüft</v>
      </c>
      <c r="M95" s="57"/>
      <c r="N95" s="5"/>
      <c r="O95" s="5"/>
      <c r="P95" s="5"/>
      <c r="Q95" s="5"/>
      <c r="R95" s="5"/>
      <c r="S95" s="5"/>
      <c r="T95" s="5"/>
      <c r="U95" s="5"/>
      <c r="V95" s="5"/>
      <c r="W95" s="5"/>
      <c r="X95" s="5"/>
      <c r="Y95" s="5"/>
      <c r="Z95" s="5"/>
      <c r="AA95" s="5"/>
      <c r="AB95" s="5"/>
    </row>
    <row r="96" customFormat="false" ht="16" hidden="false" customHeight="false" outlineLevel="0" collapsed="false">
      <c r="A96" s="72" t="s">
        <v>681</v>
      </c>
      <c r="B96" s="73" t="s">
        <v>682</v>
      </c>
      <c r="C96" s="74"/>
      <c r="D96" s="74"/>
      <c r="E96" s="75"/>
      <c r="F96" s="75"/>
      <c r="G96" s="75"/>
      <c r="H96" s="75"/>
      <c r="I96" s="75"/>
      <c r="J96" s="74"/>
      <c r="K96" s="74"/>
      <c r="L96" s="74" t="s">
        <v>72</v>
      </c>
      <c r="M96" s="74"/>
      <c r="N96" s="5"/>
      <c r="O96" s="5"/>
      <c r="P96" s="5"/>
      <c r="Q96" s="5"/>
      <c r="R96" s="5"/>
      <c r="S96" s="5"/>
      <c r="T96" s="5"/>
      <c r="U96" s="5"/>
      <c r="V96" s="5"/>
      <c r="W96" s="5"/>
      <c r="X96" s="5"/>
      <c r="Y96" s="5"/>
      <c r="Z96" s="5"/>
      <c r="AA96" s="5"/>
      <c r="AB96" s="5"/>
    </row>
    <row r="97" customFormat="false" ht="16" hidden="false" customHeight="false" outlineLevel="0" collapsed="false">
      <c r="A97" s="72" t="s">
        <v>683</v>
      </c>
      <c r="B97" s="73" t="s">
        <v>682</v>
      </c>
      <c r="C97" s="74"/>
      <c r="D97" s="74"/>
      <c r="E97" s="75"/>
      <c r="F97" s="75"/>
      <c r="G97" s="75"/>
      <c r="H97" s="75"/>
      <c r="I97" s="75"/>
      <c r="J97" s="74"/>
      <c r="K97" s="74"/>
      <c r="L97" s="74" t="s">
        <v>72</v>
      </c>
      <c r="M97" s="74"/>
      <c r="N97" s="5"/>
      <c r="O97" s="5"/>
      <c r="P97" s="5"/>
      <c r="Q97" s="5"/>
      <c r="R97" s="5"/>
      <c r="S97" s="5"/>
      <c r="T97" s="5"/>
      <c r="U97" s="5"/>
      <c r="V97" s="5"/>
      <c r="W97" s="5"/>
      <c r="X97" s="5"/>
      <c r="Y97" s="5"/>
      <c r="Z97" s="5"/>
      <c r="AA97" s="5"/>
      <c r="AB97" s="5"/>
    </row>
    <row r="98" customFormat="false" ht="16" hidden="false" customHeight="false" outlineLevel="0" collapsed="false">
      <c r="A98" s="72" t="s">
        <v>684</v>
      </c>
      <c r="B98" s="73" t="s">
        <v>682</v>
      </c>
      <c r="C98" s="74"/>
      <c r="D98" s="74"/>
      <c r="E98" s="75"/>
      <c r="F98" s="75"/>
      <c r="G98" s="75"/>
      <c r="H98" s="75"/>
      <c r="I98" s="75"/>
      <c r="J98" s="74"/>
      <c r="K98" s="74"/>
      <c r="L98" s="74" t="s">
        <v>72</v>
      </c>
      <c r="M98" s="74"/>
      <c r="N98" s="5"/>
      <c r="O98" s="5"/>
      <c r="P98" s="5"/>
      <c r="Q98" s="5"/>
      <c r="R98" s="5"/>
      <c r="S98" s="5"/>
      <c r="T98" s="5"/>
      <c r="U98" s="5"/>
      <c r="V98" s="5"/>
      <c r="W98" s="5"/>
      <c r="X98" s="5"/>
      <c r="Y98" s="5"/>
      <c r="Z98" s="5"/>
      <c r="AA98" s="5"/>
      <c r="AB98" s="5"/>
    </row>
    <row r="99" customFormat="false" ht="16" hidden="false" customHeight="false" outlineLevel="0" collapsed="false">
      <c r="A99" s="72" t="s">
        <v>685</v>
      </c>
      <c r="B99" s="73" t="s">
        <v>682</v>
      </c>
      <c r="C99" s="74"/>
      <c r="D99" s="74"/>
      <c r="E99" s="75"/>
      <c r="F99" s="75"/>
      <c r="G99" s="75"/>
      <c r="H99" s="75"/>
      <c r="I99" s="75"/>
      <c r="J99" s="74"/>
      <c r="K99" s="74"/>
      <c r="L99" s="74" t="s">
        <v>72</v>
      </c>
      <c r="M99" s="74"/>
      <c r="N99" s="5"/>
      <c r="O99" s="5"/>
      <c r="P99" s="5"/>
      <c r="Q99" s="5"/>
      <c r="R99" s="5"/>
      <c r="S99" s="5"/>
      <c r="T99" s="5"/>
      <c r="U99" s="5"/>
      <c r="V99" s="5"/>
      <c r="W99" s="5"/>
      <c r="X99" s="5"/>
      <c r="Y99" s="5"/>
      <c r="Z99" s="5"/>
      <c r="AA99" s="5"/>
      <c r="AB99" s="5"/>
    </row>
    <row r="100" customFormat="false" ht="16" hidden="false" customHeight="false" outlineLevel="0" collapsed="false">
      <c r="A100" s="72" t="s">
        <v>686</v>
      </c>
      <c r="B100" s="73" t="s">
        <v>682</v>
      </c>
      <c r="C100" s="74"/>
      <c r="D100" s="74"/>
      <c r="E100" s="75"/>
      <c r="F100" s="75"/>
      <c r="G100" s="75"/>
      <c r="H100" s="75"/>
      <c r="I100" s="75"/>
      <c r="J100" s="74"/>
      <c r="K100" s="74"/>
      <c r="L100" s="74" t="s">
        <v>72</v>
      </c>
      <c r="M100" s="74"/>
      <c r="N100" s="5"/>
      <c r="O100" s="5"/>
      <c r="P100" s="5"/>
      <c r="Q100" s="5"/>
      <c r="R100" s="5"/>
      <c r="S100" s="5"/>
      <c r="T100" s="5"/>
      <c r="U100" s="5"/>
      <c r="V100" s="5"/>
      <c r="W100" s="5"/>
      <c r="X100" s="5"/>
      <c r="Y100" s="5"/>
      <c r="Z100" s="5"/>
      <c r="AA100" s="5"/>
      <c r="AB100" s="5"/>
    </row>
    <row r="101" customFormat="false" ht="16" hidden="false" customHeight="false" outlineLevel="0" collapsed="false">
      <c r="A101" s="72" t="s">
        <v>687</v>
      </c>
      <c r="B101" s="73" t="s">
        <v>682</v>
      </c>
      <c r="C101" s="74"/>
      <c r="D101" s="74"/>
      <c r="E101" s="75"/>
      <c r="F101" s="75"/>
      <c r="G101" s="75"/>
      <c r="H101" s="75"/>
      <c r="I101" s="75"/>
      <c r="J101" s="74"/>
      <c r="K101" s="74"/>
      <c r="L101" s="74" t="s">
        <v>72</v>
      </c>
      <c r="M101" s="74"/>
      <c r="N101" s="5"/>
      <c r="O101" s="5"/>
      <c r="P101" s="5"/>
      <c r="Q101" s="5"/>
      <c r="R101" s="5"/>
      <c r="S101" s="5"/>
      <c r="T101" s="5"/>
      <c r="U101" s="5"/>
      <c r="V101" s="5"/>
      <c r="W101" s="5"/>
      <c r="X101" s="5"/>
      <c r="Y101" s="5"/>
      <c r="Z101" s="5"/>
      <c r="AA101" s="5"/>
      <c r="AB101" s="5"/>
    </row>
    <row r="102" customFormat="false" ht="16" hidden="false" customHeight="false" outlineLevel="0" collapsed="false">
      <c r="A102" s="72" t="s">
        <v>688</v>
      </c>
      <c r="B102" s="73" t="s">
        <v>682</v>
      </c>
      <c r="C102" s="74"/>
      <c r="D102" s="74"/>
      <c r="E102" s="75"/>
      <c r="F102" s="75"/>
      <c r="G102" s="75"/>
      <c r="H102" s="75"/>
      <c r="I102" s="75"/>
      <c r="J102" s="74"/>
      <c r="K102" s="74"/>
      <c r="L102" s="74" t="s">
        <v>72</v>
      </c>
      <c r="M102" s="74"/>
      <c r="N102" s="5"/>
      <c r="O102" s="5"/>
      <c r="P102" s="5"/>
      <c r="Q102" s="5"/>
      <c r="R102" s="5"/>
      <c r="S102" s="5"/>
      <c r="T102" s="5"/>
      <c r="U102" s="5"/>
      <c r="V102" s="5"/>
      <c r="W102" s="5"/>
      <c r="X102" s="5"/>
      <c r="Y102" s="5"/>
      <c r="Z102" s="5"/>
      <c r="AA102" s="5"/>
      <c r="AB102" s="5"/>
    </row>
    <row r="103" customFormat="false" ht="16" hidden="false" customHeight="false" outlineLevel="0" collapsed="false">
      <c r="A103" s="72" t="s">
        <v>689</v>
      </c>
      <c r="B103" s="73" t="s">
        <v>682</v>
      </c>
      <c r="C103" s="74"/>
      <c r="D103" s="74"/>
      <c r="E103" s="75"/>
      <c r="F103" s="75"/>
      <c r="G103" s="75"/>
      <c r="H103" s="75"/>
      <c r="I103" s="75"/>
      <c r="J103" s="74"/>
      <c r="K103" s="74"/>
      <c r="L103" s="74" t="s">
        <v>72</v>
      </c>
      <c r="M103" s="74"/>
      <c r="N103" s="5"/>
      <c r="O103" s="5"/>
      <c r="P103" s="5"/>
      <c r="Q103" s="5"/>
      <c r="R103" s="5"/>
      <c r="S103" s="5"/>
      <c r="T103" s="5"/>
      <c r="U103" s="5"/>
      <c r="V103" s="5"/>
      <c r="W103" s="5"/>
      <c r="X103" s="5"/>
      <c r="Y103" s="5"/>
      <c r="Z103" s="5"/>
      <c r="AA103" s="5"/>
      <c r="AB103" s="5"/>
    </row>
    <row r="104" customFormat="false" ht="16" hidden="false" customHeight="false" outlineLevel="0" collapsed="false">
      <c r="A104" s="72" t="s">
        <v>690</v>
      </c>
      <c r="B104" s="73" t="s">
        <v>682</v>
      </c>
      <c r="C104" s="74"/>
      <c r="D104" s="74"/>
      <c r="E104" s="75"/>
      <c r="F104" s="75"/>
      <c r="G104" s="75"/>
      <c r="H104" s="75"/>
      <c r="I104" s="75"/>
      <c r="J104" s="74"/>
      <c r="K104" s="74"/>
      <c r="L104" s="74" t="s">
        <v>72</v>
      </c>
      <c r="M104" s="74"/>
      <c r="N104" s="5"/>
      <c r="O104" s="5"/>
      <c r="P104" s="5"/>
      <c r="Q104" s="5"/>
      <c r="R104" s="5"/>
      <c r="S104" s="5"/>
      <c r="T104" s="5"/>
      <c r="U104" s="5"/>
      <c r="V104" s="5"/>
      <c r="W104" s="5"/>
      <c r="X104" s="5"/>
      <c r="Y104" s="5"/>
      <c r="Z104" s="5"/>
      <c r="AA104" s="5"/>
      <c r="AB104" s="5"/>
    </row>
    <row r="105" customFormat="false" ht="16" hidden="false" customHeight="false" outlineLevel="0" collapsed="false">
      <c r="A105" s="72" t="s">
        <v>691</v>
      </c>
      <c r="B105" s="73" t="s">
        <v>682</v>
      </c>
      <c r="C105" s="74"/>
      <c r="D105" s="74"/>
      <c r="E105" s="75"/>
      <c r="F105" s="75"/>
      <c r="G105" s="75"/>
      <c r="H105" s="75"/>
      <c r="I105" s="75"/>
      <c r="J105" s="74"/>
      <c r="K105" s="74"/>
      <c r="L105" s="74" t="s">
        <v>72</v>
      </c>
      <c r="M105" s="74"/>
      <c r="N105" s="5"/>
      <c r="O105" s="5"/>
      <c r="P105" s="5"/>
      <c r="Q105" s="5"/>
      <c r="R105" s="5"/>
      <c r="S105" s="5"/>
      <c r="T105" s="5"/>
      <c r="U105" s="5"/>
      <c r="V105" s="5"/>
      <c r="W105" s="5"/>
      <c r="X105" s="5"/>
      <c r="Y105" s="5"/>
      <c r="Z105" s="5"/>
      <c r="AA105" s="5"/>
      <c r="AB105" s="5"/>
    </row>
    <row r="106" customFormat="false" ht="16" hidden="false" customHeight="false" outlineLevel="0" collapsed="false">
      <c r="A106" s="72" t="s">
        <v>692</v>
      </c>
      <c r="B106" s="73" t="s">
        <v>682</v>
      </c>
      <c r="C106" s="74"/>
      <c r="D106" s="74"/>
      <c r="E106" s="75"/>
      <c r="F106" s="75"/>
      <c r="G106" s="75"/>
      <c r="H106" s="75"/>
      <c r="I106" s="75"/>
      <c r="J106" s="74"/>
      <c r="K106" s="74"/>
      <c r="L106" s="74" t="s">
        <v>72</v>
      </c>
      <c r="M106" s="74"/>
      <c r="N106" s="5"/>
      <c r="O106" s="5"/>
      <c r="P106" s="5"/>
      <c r="Q106" s="5"/>
      <c r="R106" s="5"/>
      <c r="S106" s="5"/>
      <c r="T106" s="5"/>
      <c r="U106" s="5"/>
      <c r="V106" s="5"/>
      <c r="W106" s="5"/>
      <c r="X106" s="5"/>
      <c r="Y106" s="5"/>
      <c r="Z106" s="5"/>
      <c r="AA106" s="5"/>
      <c r="AB106" s="5"/>
    </row>
    <row r="107" customFormat="false" ht="16" hidden="false" customHeight="false" outlineLevel="0" collapsed="false">
      <c r="A107" s="72" t="s">
        <v>693</v>
      </c>
      <c r="B107" s="73" t="s">
        <v>682</v>
      </c>
      <c r="C107" s="74"/>
      <c r="D107" s="74"/>
      <c r="E107" s="75"/>
      <c r="F107" s="75"/>
      <c r="G107" s="75"/>
      <c r="H107" s="75"/>
      <c r="I107" s="75"/>
      <c r="J107" s="74"/>
      <c r="K107" s="74"/>
      <c r="L107" s="74" t="s">
        <v>72</v>
      </c>
      <c r="M107" s="74"/>
      <c r="N107" s="5"/>
      <c r="O107" s="5"/>
      <c r="P107" s="5"/>
      <c r="Q107" s="5"/>
      <c r="R107" s="5"/>
      <c r="S107" s="5"/>
      <c r="T107" s="5"/>
      <c r="U107" s="5"/>
      <c r="V107" s="5"/>
      <c r="W107" s="5"/>
      <c r="X107" s="5"/>
      <c r="Y107" s="5"/>
      <c r="Z107" s="5"/>
      <c r="AA107" s="5"/>
      <c r="AB107" s="5"/>
    </row>
    <row r="108" customFormat="false" ht="16" hidden="false" customHeight="false" outlineLevel="0" collapsed="false">
      <c r="A108" s="72" t="s">
        <v>694</v>
      </c>
      <c r="B108" s="73" t="s">
        <v>682</v>
      </c>
      <c r="C108" s="74"/>
      <c r="D108" s="74"/>
      <c r="E108" s="75"/>
      <c r="F108" s="75"/>
      <c r="G108" s="75"/>
      <c r="H108" s="75"/>
      <c r="I108" s="75"/>
      <c r="J108" s="74"/>
      <c r="K108" s="74"/>
      <c r="L108" s="74" t="s">
        <v>72</v>
      </c>
      <c r="M108" s="74"/>
      <c r="N108" s="5"/>
      <c r="O108" s="5"/>
      <c r="P108" s="5"/>
      <c r="Q108" s="5"/>
      <c r="R108" s="5"/>
      <c r="S108" s="5"/>
      <c r="T108" s="5"/>
      <c r="U108" s="5"/>
      <c r="V108" s="5"/>
      <c r="W108" s="5"/>
      <c r="X108" s="5"/>
      <c r="Y108" s="5"/>
      <c r="Z108" s="5"/>
      <c r="AA108" s="5"/>
      <c r="AB108" s="5"/>
    </row>
    <row r="109" customFormat="false" ht="16" hidden="false" customHeight="false" outlineLevel="0" collapsed="false">
      <c r="A109" s="72" t="s">
        <v>695</v>
      </c>
      <c r="B109" s="73" t="s">
        <v>682</v>
      </c>
      <c r="C109" s="74"/>
      <c r="D109" s="74"/>
      <c r="E109" s="75"/>
      <c r="F109" s="75"/>
      <c r="G109" s="75"/>
      <c r="H109" s="75"/>
      <c r="I109" s="75"/>
      <c r="J109" s="74"/>
      <c r="K109" s="74"/>
      <c r="L109" s="74" t="s">
        <v>72</v>
      </c>
      <c r="M109" s="74"/>
      <c r="N109" s="5"/>
      <c r="O109" s="5"/>
      <c r="P109" s="5"/>
      <c r="Q109" s="5"/>
      <c r="R109" s="5"/>
      <c r="S109" s="5"/>
      <c r="T109" s="5"/>
      <c r="U109" s="5"/>
      <c r="V109" s="5"/>
      <c r="W109" s="5"/>
      <c r="X109" s="5"/>
      <c r="Y109" s="5"/>
      <c r="Z109" s="5"/>
      <c r="AA109" s="5"/>
      <c r="AB109" s="5"/>
    </row>
    <row r="110" customFormat="false" ht="16" hidden="false" customHeight="false" outlineLevel="0" collapsed="false">
      <c r="A110" s="72" t="s">
        <v>696</v>
      </c>
      <c r="B110" s="73" t="s">
        <v>682</v>
      </c>
      <c r="C110" s="74"/>
      <c r="D110" s="74"/>
      <c r="E110" s="75"/>
      <c r="F110" s="75"/>
      <c r="G110" s="75"/>
      <c r="H110" s="75"/>
      <c r="I110" s="75"/>
      <c r="J110" s="74"/>
      <c r="K110" s="74"/>
      <c r="L110" s="74" t="s">
        <v>72</v>
      </c>
      <c r="M110" s="74"/>
      <c r="N110" s="5"/>
      <c r="O110" s="5"/>
      <c r="P110" s="5"/>
      <c r="Q110" s="5"/>
      <c r="R110" s="5"/>
      <c r="S110" s="5"/>
      <c r="T110" s="5"/>
      <c r="U110" s="5"/>
      <c r="V110" s="5"/>
      <c r="W110" s="5"/>
      <c r="X110" s="5"/>
      <c r="Y110" s="5"/>
      <c r="Z110" s="5"/>
      <c r="AA110" s="5"/>
      <c r="AB110" s="5"/>
    </row>
    <row r="111" customFormat="false" ht="16" hidden="false" customHeight="false" outlineLevel="0" collapsed="false">
      <c r="A111" s="72" t="s">
        <v>697</v>
      </c>
      <c r="B111" s="73" t="s">
        <v>682</v>
      </c>
      <c r="C111" s="74"/>
      <c r="D111" s="74"/>
      <c r="E111" s="75"/>
      <c r="F111" s="75"/>
      <c r="G111" s="75"/>
      <c r="H111" s="75"/>
      <c r="I111" s="75"/>
      <c r="J111" s="74"/>
      <c r="K111" s="74"/>
      <c r="L111" s="74" t="s">
        <v>72</v>
      </c>
      <c r="M111" s="74"/>
      <c r="N111" s="5"/>
      <c r="O111" s="5"/>
      <c r="P111" s="5"/>
      <c r="Q111" s="5"/>
      <c r="R111" s="5"/>
      <c r="S111" s="5"/>
      <c r="T111" s="5"/>
      <c r="U111" s="5"/>
      <c r="V111" s="5"/>
      <c r="W111" s="5"/>
      <c r="X111" s="5"/>
      <c r="Y111" s="5"/>
      <c r="Z111" s="5"/>
      <c r="AA111" s="5"/>
      <c r="AB111" s="5"/>
    </row>
    <row r="112" customFormat="false" ht="16" hidden="false" customHeight="false" outlineLevel="0" collapsed="false">
      <c r="A112" s="72" t="s">
        <v>698</v>
      </c>
      <c r="B112" s="73" t="s">
        <v>682</v>
      </c>
      <c r="C112" s="74"/>
      <c r="D112" s="74"/>
      <c r="E112" s="75"/>
      <c r="F112" s="75"/>
      <c r="G112" s="75"/>
      <c r="H112" s="75"/>
      <c r="I112" s="75"/>
      <c r="J112" s="74"/>
      <c r="K112" s="74"/>
      <c r="L112" s="74" t="s">
        <v>72</v>
      </c>
      <c r="M112" s="74"/>
      <c r="N112" s="5"/>
      <c r="O112" s="5"/>
      <c r="P112" s="5"/>
      <c r="Q112" s="5"/>
      <c r="R112" s="5"/>
      <c r="S112" s="5"/>
      <c r="T112" s="5"/>
      <c r="U112" s="5"/>
      <c r="V112" s="5"/>
      <c r="W112" s="5"/>
      <c r="X112" s="5"/>
      <c r="Y112" s="5"/>
      <c r="Z112" s="5"/>
      <c r="AA112" s="5"/>
      <c r="AB112" s="5"/>
    </row>
    <row r="113" customFormat="false" ht="16" hidden="false" customHeight="false" outlineLevel="0" collapsed="false">
      <c r="A113" s="72" t="s">
        <v>699</v>
      </c>
      <c r="B113" s="73" t="s">
        <v>682</v>
      </c>
      <c r="C113" s="74"/>
      <c r="D113" s="74"/>
      <c r="E113" s="75"/>
      <c r="F113" s="75"/>
      <c r="G113" s="75"/>
      <c r="H113" s="75"/>
      <c r="I113" s="75"/>
      <c r="J113" s="74"/>
      <c r="K113" s="74"/>
      <c r="L113" s="74" t="s">
        <v>72</v>
      </c>
      <c r="M113" s="74"/>
      <c r="N113" s="5"/>
      <c r="O113" s="5"/>
      <c r="P113" s="5"/>
      <c r="Q113" s="5"/>
      <c r="R113" s="5"/>
      <c r="S113" s="5"/>
      <c r="T113" s="5"/>
      <c r="U113" s="5"/>
      <c r="V113" s="5"/>
      <c r="W113" s="5"/>
      <c r="X113" s="5"/>
      <c r="Y113" s="5"/>
      <c r="Z113" s="5"/>
      <c r="AA113" s="5"/>
      <c r="AB113" s="5"/>
    </row>
    <row r="114" customFormat="false" ht="16" hidden="false" customHeight="false" outlineLevel="0" collapsed="false">
      <c r="A114" s="72" t="s">
        <v>700</v>
      </c>
      <c r="B114" s="73" t="s">
        <v>682</v>
      </c>
      <c r="C114" s="74"/>
      <c r="D114" s="74"/>
      <c r="E114" s="75"/>
      <c r="F114" s="75"/>
      <c r="G114" s="75"/>
      <c r="H114" s="75"/>
      <c r="I114" s="75"/>
      <c r="J114" s="74"/>
      <c r="K114" s="74"/>
      <c r="L114" s="74" t="s">
        <v>72</v>
      </c>
      <c r="M114" s="74"/>
      <c r="N114" s="5"/>
      <c r="O114" s="5"/>
      <c r="P114" s="5"/>
      <c r="Q114" s="5"/>
      <c r="R114" s="5"/>
      <c r="S114" s="5"/>
      <c r="T114" s="5"/>
      <c r="U114" s="5"/>
      <c r="V114" s="5"/>
      <c r="W114" s="5"/>
      <c r="X114" s="5"/>
      <c r="Y114" s="5"/>
      <c r="Z114" s="5"/>
      <c r="AA114" s="5"/>
      <c r="AB114" s="5"/>
    </row>
    <row r="115" customFormat="false" ht="16" hidden="false" customHeight="false" outlineLevel="0" collapsed="false">
      <c r="A115" s="72" t="s">
        <v>701</v>
      </c>
      <c r="B115" s="73" t="s">
        <v>682</v>
      </c>
      <c r="C115" s="74"/>
      <c r="D115" s="74"/>
      <c r="E115" s="75"/>
      <c r="F115" s="75"/>
      <c r="G115" s="75"/>
      <c r="H115" s="75"/>
      <c r="I115" s="75"/>
      <c r="J115" s="74"/>
      <c r="K115" s="74"/>
      <c r="L115" s="74" t="s">
        <v>72</v>
      </c>
      <c r="M115" s="74"/>
      <c r="N115" s="5"/>
      <c r="O115" s="5"/>
      <c r="P115" s="5"/>
      <c r="Q115" s="5"/>
      <c r="R115" s="5"/>
      <c r="S115" s="5"/>
      <c r="T115" s="5"/>
      <c r="U115" s="5"/>
      <c r="V115" s="5"/>
      <c r="W115" s="5"/>
      <c r="X115" s="5"/>
      <c r="Y115" s="5"/>
      <c r="Z115" s="5"/>
      <c r="AA115" s="5"/>
      <c r="AB115" s="5"/>
    </row>
    <row r="116" customFormat="false" ht="16" hidden="false" customHeight="false" outlineLevel="0" collapsed="false">
      <c r="A116" s="6"/>
      <c r="B116" s="6"/>
      <c r="C116" s="6"/>
      <c r="D116" s="6"/>
      <c r="E116" s="6"/>
      <c r="F116" s="6"/>
      <c r="G116" s="6"/>
      <c r="H116" s="6"/>
      <c r="I116" s="6"/>
      <c r="J116" s="6"/>
      <c r="K116" s="6"/>
      <c r="L116" s="6"/>
      <c r="M116" s="6"/>
      <c r="N116" s="5"/>
      <c r="O116" s="5"/>
      <c r="P116" s="5"/>
      <c r="Q116" s="5"/>
      <c r="R116" s="5"/>
      <c r="S116" s="5"/>
      <c r="T116" s="5"/>
      <c r="U116" s="5"/>
      <c r="V116" s="5"/>
      <c r="W116" s="5"/>
      <c r="X116" s="5"/>
      <c r="Y116" s="5"/>
      <c r="Z116" s="5"/>
      <c r="AA116" s="5"/>
      <c r="AB116" s="5"/>
    </row>
    <row r="117" customFormat="false" ht="16" hidden="false" customHeight="false" outlineLevel="0" collapsed="false">
      <c r="A117" s="76" t="s">
        <v>702</v>
      </c>
      <c r="B117" s="76"/>
      <c r="C117" s="76"/>
      <c r="D117" s="77" t="n">
        <f aca="false" t="array" ref="D117:D117">SUMPRODUCT(($D$3:$D$115="Ja")*(($E$3:$E$115&amp;$F$3:$F$115&amp;$G$3:$G$115&amp;$H$3:$H$115&amp;$I$3:$I$115)=""))</f>
        <v>0</v>
      </c>
      <c r="E117" s="6"/>
      <c r="F117" s="6"/>
      <c r="G117" s="6"/>
      <c r="H117" s="6"/>
      <c r="I117" s="6"/>
      <c r="J117" s="6"/>
      <c r="K117" s="6"/>
      <c r="L117" s="6"/>
      <c r="M117" s="6"/>
      <c r="N117" s="5"/>
      <c r="O117" s="5"/>
      <c r="P117" s="5"/>
      <c r="Q117" s="5"/>
      <c r="R117" s="5"/>
      <c r="S117" s="5"/>
      <c r="T117" s="5"/>
      <c r="U117" s="5"/>
      <c r="V117" s="5"/>
      <c r="W117" s="5"/>
      <c r="X117" s="5"/>
      <c r="Y117" s="5"/>
      <c r="Z117" s="5"/>
      <c r="AA117" s="5"/>
      <c r="AB117" s="5"/>
    </row>
    <row r="118" customFormat="false" ht="16" hidden="false" customHeight="false" outlineLevel="0" collapsed="false">
      <c r="A118" s="78" t="s">
        <v>703</v>
      </c>
      <c r="B118" s="6"/>
      <c r="C118" s="6"/>
      <c r="D118" s="6"/>
      <c r="E118" s="6"/>
      <c r="F118" s="6"/>
      <c r="G118" s="6"/>
      <c r="H118" s="6"/>
      <c r="I118" s="6"/>
      <c r="J118" s="6"/>
      <c r="K118" s="6"/>
      <c r="L118" s="6"/>
      <c r="M118" s="6"/>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1:M118"/>
  <mergeCells count="1">
    <mergeCell ref="A117:C117"/>
  </mergeCells>
  <conditionalFormatting sqref="L3:L115">
    <cfRule type="containsText" priority="2" operator="containsText" aboveAverage="0" equalAverage="0" bottom="0" percent="0" rank="0" text="Nicht geprüft" dxfId="3">
      <formula>NOT(ISERROR(SEARCH("Nicht geprüft",L3)))</formula>
    </cfRule>
    <cfRule type="containsText" priority="3" operator="containsText" aboveAverage="0" equalAverage="0" bottom="0" percent="0" rank="0" text="Nicht vorhanden" dxfId="4">
      <formula>NOT(ISERROR(SEARCH("Nicht vorhanden",L3)))</formula>
    </cfRule>
    <cfRule type="containsText" priority="4" operator="containsText" aboveAverage="0" equalAverage="0" bottom="0" percent="0" rank="0" text="Initial" dxfId="5">
      <formula>NOT(ISERROR(SEARCH("Initial",L3)))</formula>
    </cfRule>
    <cfRule type="containsText" priority="5" operator="containsText" aboveAverage="0" equalAverage="0" bottom="0" percent="0" rank="0" text="Begrenzt" dxfId="6">
      <formula>NOT(ISERROR(SEARCH("Begrenzt",L3)))</formula>
    </cfRule>
    <cfRule type="containsText" priority="6" operator="containsText" aboveAverage="0" equalAverage="0" bottom="0" percent="0" rank="0" text="Definiert" dxfId="7">
      <formula>NOT(ISERROR(SEARCH("Definiert",L3)))</formula>
    </cfRule>
    <cfRule type="containsText" priority="7" operator="containsText" aboveAverage="0" equalAverage="0" bottom="0" percent="0" rank="0" text="Gesteuert" dxfId="8">
      <formula>NOT(ISERROR(SEARCH("Gesteuert",L3)))</formula>
    </cfRule>
    <cfRule type="containsText" priority="8" operator="containsText" aboveAverage="0" equalAverage="0" bottom="0" percent="0" rank="0" text="Optimiert" dxfId="9">
      <formula>NOT(ISERROR(SEARCH("Optimiert",L3)))</formula>
    </cfRule>
  </conditionalFormatting>
  <conditionalFormatting sqref="D117">
    <cfRule type="cellIs" priority="9" operator="greaterThan" aboveAverage="0" equalAverage="0" bottom="0" percent="0" rank="0" text="" dxfId="10">
      <formula>0</formula>
    </cfRule>
  </conditionalFormatting>
  <dataValidations count="4">
    <dataValidation allowBlank="true" operator="between" showDropDown="false" showErrorMessage="true" showInputMessage="true" sqref="B3:B115" type="list">
      <formula1>"Annex A,Eigene Ableitung aus Risikobehandlung,Anderer Katalog"</formula1>
      <formula2>0</formula2>
    </dataValidation>
    <dataValidation allowBlank="true" operator="between" showDropDown="false" showErrorMessage="true" showInputMessage="true" sqref="D96:D115" type="list">
      <formula1>"Ja,Nein"</formula1>
      <formula2>0</formula2>
    </dataValidation>
    <dataValidation allowBlank="true" operator="between" showDropDown="false" showErrorMessage="true" showInputMessage="true" sqref="L96:L115" type="list">
      <formula1>"Nicht geprüft,Nicht vorhanden,Initial,Begrenzt,Definiert,Gesteuert,Optimiert"</formula1>
      <formula2>0</formula2>
    </dataValidation>
    <dataValidation allowBlank="true" operator="between" showDropDown="false" showErrorMessage="true" showInputMessage="true" sqref="E3:I115" type="list">
      <formula1>"X"</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E8E4DA"/>
    <pageSetUpPr fitToPage="false"/>
  </sheetPr>
  <dimension ref="A1:AB2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0.5" defaultRowHeight="16" zeroHeight="false" outlineLevelRow="0" outlineLevelCol="0"/>
  <cols>
    <col collapsed="false" customWidth="true" hidden="false" outlineLevel="0" max="1" min="1" style="0" width="18.33"/>
    <col collapsed="false" customWidth="true" hidden="false" outlineLevel="0" max="2" min="2" style="0" width="43.33"/>
    <col collapsed="false" customWidth="true" hidden="false" outlineLevel="0" max="3" min="3" style="0" width="71.67"/>
    <col collapsed="false" customWidth="true" hidden="false" outlineLevel="0" max="4" min="4" style="0" width="18.33"/>
    <col collapsed="false" customWidth="true" hidden="false" outlineLevel="0" max="5" min="5" style="0" width="21.66"/>
    <col collapsed="false" customWidth="true" hidden="false" outlineLevel="0" max="7" min="6" style="0" width="20"/>
    <col collapsed="false" customWidth="true" hidden="false" outlineLevel="0" max="9" min="8" style="0" width="18.33"/>
    <col collapsed="false" customWidth="true" hidden="false" outlineLevel="0" max="10" min="10" style="0" width="36.66"/>
  </cols>
  <sheetData>
    <row r="1" customFormat="false" ht="30" hidden="false" customHeight="true" outlineLevel="0" collapsed="false">
      <c r="A1" s="79" t="s">
        <v>704</v>
      </c>
      <c r="B1" s="79" t="s">
        <v>705</v>
      </c>
      <c r="C1" s="79" t="s">
        <v>706</v>
      </c>
      <c r="D1" s="79" t="s">
        <v>707</v>
      </c>
      <c r="E1" s="79" t="s">
        <v>105</v>
      </c>
      <c r="F1" s="79" t="s">
        <v>708</v>
      </c>
      <c r="G1" s="79" t="s">
        <v>709</v>
      </c>
      <c r="H1" s="79" t="s">
        <v>710</v>
      </c>
      <c r="I1" s="79" t="s">
        <v>711</v>
      </c>
      <c r="J1" s="79" t="s">
        <v>109</v>
      </c>
      <c r="K1" s="5"/>
      <c r="L1" s="5"/>
      <c r="M1" s="5"/>
      <c r="N1" s="5"/>
      <c r="O1" s="5"/>
      <c r="P1" s="5"/>
      <c r="Q1" s="5"/>
      <c r="R1" s="5"/>
      <c r="S1" s="5"/>
      <c r="T1" s="5"/>
      <c r="U1" s="5"/>
      <c r="V1" s="5"/>
      <c r="W1" s="5"/>
      <c r="X1" s="5"/>
      <c r="Y1" s="5"/>
      <c r="Z1" s="5"/>
      <c r="AA1" s="5"/>
      <c r="AB1" s="5"/>
    </row>
    <row r="2" customFormat="false" ht="16" hidden="false" customHeight="false" outlineLevel="0" collapsed="false">
      <c r="A2" s="80" t="s">
        <v>712</v>
      </c>
      <c r="B2" s="80" t="s">
        <v>112</v>
      </c>
      <c r="C2" s="80" t="s">
        <v>112</v>
      </c>
      <c r="D2" s="80" t="s">
        <v>113</v>
      </c>
      <c r="E2" s="80" t="s">
        <v>117</v>
      </c>
      <c r="F2" s="80" t="s">
        <v>713</v>
      </c>
      <c r="G2" s="80" t="s">
        <v>118</v>
      </c>
      <c r="H2" s="80" t="s">
        <v>116</v>
      </c>
      <c r="I2" s="80" t="s">
        <v>113</v>
      </c>
      <c r="J2" s="80" t="s">
        <v>714</v>
      </c>
      <c r="K2" s="5"/>
      <c r="L2" s="5"/>
      <c r="M2" s="5"/>
      <c r="N2" s="5"/>
      <c r="O2" s="5"/>
      <c r="P2" s="5"/>
      <c r="Q2" s="5"/>
      <c r="R2" s="5"/>
      <c r="S2" s="5"/>
      <c r="T2" s="5"/>
      <c r="U2" s="5"/>
      <c r="V2" s="5"/>
      <c r="W2" s="5"/>
      <c r="X2" s="5"/>
      <c r="Y2" s="5"/>
      <c r="Z2" s="5"/>
      <c r="AA2" s="5"/>
      <c r="AB2" s="5"/>
    </row>
    <row r="3" customFormat="false" ht="16" hidden="false" customHeight="false" outlineLevel="0" collapsed="false">
      <c r="A3" s="81" t="s">
        <v>239</v>
      </c>
      <c r="B3" s="82" t="s">
        <v>715</v>
      </c>
      <c r="C3" s="82" t="s">
        <v>716</v>
      </c>
      <c r="D3" s="82" t="s">
        <v>717</v>
      </c>
      <c r="E3" s="82"/>
      <c r="F3" s="82" t="n">
        <v>0</v>
      </c>
      <c r="G3" s="82"/>
      <c r="H3" s="82"/>
      <c r="I3" s="82"/>
      <c r="J3" s="82"/>
      <c r="K3" s="5"/>
      <c r="L3" s="5"/>
      <c r="M3" s="5"/>
      <c r="N3" s="5"/>
      <c r="O3" s="5"/>
      <c r="P3" s="5"/>
      <c r="Q3" s="5"/>
      <c r="R3" s="5"/>
      <c r="S3" s="5"/>
      <c r="T3" s="5"/>
      <c r="U3" s="5"/>
      <c r="V3" s="5"/>
      <c r="W3" s="5"/>
      <c r="X3" s="5"/>
      <c r="Y3" s="5"/>
      <c r="Z3" s="5"/>
      <c r="AA3" s="5"/>
      <c r="AB3" s="5"/>
    </row>
    <row r="4" customFormat="false" ht="16" hidden="false" customHeight="false" outlineLevel="0" collapsed="false">
      <c r="A4" s="81" t="s">
        <v>232</v>
      </c>
      <c r="B4" s="82" t="s">
        <v>718</v>
      </c>
      <c r="C4" s="82" t="s">
        <v>719</v>
      </c>
      <c r="D4" s="82" t="s">
        <v>717</v>
      </c>
      <c r="E4" s="82"/>
      <c r="F4" s="82" t="s">
        <v>720</v>
      </c>
      <c r="G4" s="82"/>
      <c r="H4" s="82"/>
      <c r="I4" s="82"/>
      <c r="J4" s="82"/>
      <c r="K4" s="5"/>
      <c r="L4" s="5"/>
      <c r="M4" s="5"/>
      <c r="N4" s="5"/>
      <c r="O4" s="5"/>
      <c r="P4" s="5"/>
      <c r="Q4" s="5"/>
      <c r="R4" s="5"/>
      <c r="S4" s="5"/>
      <c r="T4" s="5"/>
      <c r="U4" s="5"/>
      <c r="V4" s="5"/>
      <c r="W4" s="5"/>
      <c r="X4" s="5"/>
      <c r="Y4" s="5"/>
      <c r="Z4" s="5"/>
      <c r="AA4" s="5"/>
      <c r="AB4" s="5"/>
    </row>
    <row r="5" customFormat="false" ht="16" hidden="false" customHeight="false" outlineLevel="0" collapsed="false">
      <c r="A5" s="81" t="s">
        <v>267</v>
      </c>
      <c r="B5" s="82" t="s">
        <v>721</v>
      </c>
      <c r="C5" s="82" t="s">
        <v>722</v>
      </c>
      <c r="D5" s="82" t="s">
        <v>723</v>
      </c>
      <c r="E5" s="82"/>
      <c r="F5" s="83" t="n">
        <v>1</v>
      </c>
      <c r="G5" s="82"/>
      <c r="H5" s="82"/>
      <c r="I5" s="82"/>
      <c r="J5" s="82"/>
      <c r="K5" s="5"/>
      <c r="L5" s="5"/>
      <c r="M5" s="5"/>
      <c r="N5" s="5"/>
      <c r="O5" s="5"/>
      <c r="P5" s="5"/>
      <c r="Q5" s="5"/>
      <c r="R5" s="5"/>
      <c r="S5" s="5"/>
      <c r="T5" s="5"/>
      <c r="U5" s="5"/>
      <c r="V5" s="5"/>
      <c r="W5" s="5"/>
      <c r="X5" s="5"/>
      <c r="Y5" s="5"/>
      <c r="Z5" s="5"/>
      <c r="AA5" s="5"/>
      <c r="AB5" s="5"/>
    </row>
    <row r="6" customFormat="false" ht="16" hidden="false" customHeight="false" outlineLevel="0" collapsed="false">
      <c r="A6" s="81" t="s">
        <v>292</v>
      </c>
      <c r="B6" s="82" t="s">
        <v>724</v>
      </c>
      <c r="C6" s="82" t="s">
        <v>725</v>
      </c>
      <c r="D6" s="82" t="s">
        <v>717</v>
      </c>
      <c r="E6" s="82"/>
      <c r="F6" s="83" t="n">
        <v>0.95</v>
      </c>
      <c r="G6" s="82"/>
      <c r="H6" s="82"/>
      <c r="I6" s="82"/>
      <c r="J6" s="82"/>
      <c r="K6" s="5"/>
      <c r="L6" s="5"/>
      <c r="M6" s="5"/>
      <c r="N6" s="5"/>
      <c r="O6" s="5"/>
      <c r="P6" s="5"/>
      <c r="Q6" s="5"/>
      <c r="R6" s="5"/>
      <c r="S6" s="5"/>
      <c r="T6" s="5"/>
      <c r="U6" s="5"/>
      <c r="V6" s="5"/>
      <c r="W6" s="5"/>
      <c r="X6" s="5"/>
      <c r="Y6" s="5"/>
      <c r="Z6" s="5"/>
      <c r="AA6" s="5"/>
      <c r="AB6" s="5"/>
    </row>
    <row r="7" customFormat="false" ht="16" hidden="false" customHeight="false" outlineLevel="0" collapsed="false">
      <c r="A7" s="81" t="s">
        <v>337</v>
      </c>
      <c r="B7" s="82" t="s">
        <v>726</v>
      </c>
      <c r="C7" s="82" t="s">
        <v>727</v>
      </c>
      <c r="D7" s="82" t="s">
        <v>728</v>
      </c>
      <c r="E7" s="82"/>
      <c r="F7" s="83" t="n">
        <v>0.95</v>
      </c>
      <c r="G7" s="82"/>
      <c r="H7" s="82"/>
      <c r="I7" s="82"/>
      <c r="J7" s="82"/>
      <c r="K7" s="5"/>
      <c r="L7" s="5"/>
      <c r="M7" s="5"/>
      <c r="N7" s="5"/>
      <c r="O7" s="5"/>
      <c r="P7" s="5"/>
      <c r="Q7" s="5"/>
      <c r="R7" s="5"/>
      <c r="S7" s="5"/>
      <c r="T7" s="5"/>
      <c r="U7" s="5"/>
      <c r="V7" s="5"/>
      <c r="W7" s="5"/>
      <c r="X7" s="5"/>
      <c r="Y7" s="5"/>
      <c r="Z7" s="5"/>
      <c r="AA7" s="5"/>
      <c r="AB7" s="5"/>
    </row>
    <row r="8" customFormat="false" ht="16" hidden="false" customHeight="false" outlineLevel="0" collapsed="false">
      <c r="A8" s="81" t="s">
        <v>343</v>
      </c>
      <c r="B8" s="82" t="s">
        <v>729</v>
      </c>
      <c r="C8" s="82" t="s">
        <v>730</v>
      </c>
      <c r="D8" s="82" t="s">
        <v>717</v>
      </c>
      <c r="E8" s="82"/>
      <c r="F8" s="83" t="n">
        <v>1</v>
      </c>
      <c r="G8" s="82"/>
      <c r="H8" s="82"/>
      <c r="I8" s="82"/>
      <c r="J8" s="82"/>
      <c r="K8" s="5"/>
      <c r="L8" s="5"/>
      <c r="M8" s="5"/>
      <c r="N8" s="5"/>
      <c r="O8" s="5"/>
      <c r="P8" s="5"/>
      <c r="Q8" s="5"/>
      <c r="R8" s="5"/>
      <c r="S8" s="5"/>
      <c r="T8" s="5"/>
      <c r="U8" s="5"/>
      <c r="V8" s="5"/>
      <c r="W8" s="5"/>
      <c r="X8" s="5"/>
      <c r="Y8" s="5"/>
      <c r="Z8" s="5"/>
      <c r="AA8" s="5"/>
      <c r="AB8" s="5"/>
    </row>
    <row r="9" customFormat="false" ht="16" hidden="false" customHeight="false" outlineLevel="0" collapsed="false">
      <c r="A9" s="81" t="s">
        <v>418</v>
      </c>
      <c r="B9" s="82" t="s">
        <v>731</v>
      </c>
      <c r="C9" s="82" t="s">
        <v>732</v>
      </c>
      <c r="D9" s="82" t="s">
        <v>733</v>
      </c>
      <c r="E9" s="82"/>
      <c r="F9" s="83" t="n">
        <v>0.99</v>
      </c>
      <c r="G9" s="82"/>
      <c r="H9" s="82"/>
      <c r="I9" s="82"/>
      <c r="J9" s="82"/>
      <c r="K9" s="5"/>
      <c r="L9" s="5"/>
      <c r="M9" s="5"/>
      <c r="N9" s="5"/>
      <c r="O9" s="5"/>
      <c r="P9" s="5"/>
      <c r="Q9" s="5"/>
      <c r="R9" s="5"/>
      <c r="S9" s="5"/>
      <c r="T9" s="5"/>
      <c r="U9" s="5"/>
      <c r="V9" s="5"/>
      <c r="W9" s="5"/>
      <c r="X9" s="5"/>
      <c r="Y9" s="5"/>
      <c r="Z9" s="5"/>
      <c r="AA9" s="5"/>
      <c r="AB9" s="5"/>
    </row>
    <row r="10" customFormat="false" ht="16" hidden="false" customHeight="false" outlineLevel="0" collapsed="false">
      <c r="A10" s="81" t="s">
        <v>421</v>
      </c>
      <c r="B10" s="82" t="s">
        <v>734</v>
      </c>
      <c r="C10" s="82" t="s">
        <v>735</v>
      </c>
      <c r="D10" s="82" t="s">
        <v>733</v>
      </c>
      <c r="E10" s="82"/>
      <c r="F10" s="82" t="n">
        <v>0</v>
      </c>
      <c r="G10" s="82"/>
      <c r="H10" s="82"/>
      <c r="I10" s="82"/>
      <c r="J10" s="82"/>
      <c r="K10" s="5"/>
      <c r="L10" s="5"/>
      <c r="M10" s="5"/>
      <c r="N10" s="5"/>
      <c r="O10" s="5"/>
      <c r="P10" s="5"/>
      <c r="Q10" s="5"/>
      <c r="R10" s="5"/>
      <c r="S10" s="5"/>
      <c r="T10" s="5"/>
      <c r="U10" s="5"/>
      <c r="V10" s="5"/>
      <c r="W10" s="5"/>
      <c r="X10" s="5"/>
      <c r="Y10" s="5"/>
      <c r="Z10" s="5"/>
      <c r="AA10" s="5"/>
      <c r="AB10" s="5"/>
    </row>
    <row r="11" customFormat="false" ht="16" hidden="false" customHeight="false" outlineLevel="0" collapsed="false">
      <c r="A11" s="81" t="s">
        <v>436</v>
      </c>
      <c r="B11" s="82" t="s">
        <v>736</v>
      </c>
      <c r="C11" s="82" t="s">
        <v>737</v>
      </c>
      <c r="D11" s="82" t="s">
        <v>723</v>
      </c>
      <c r="E11" s="82"/>
      <c r="F11" s="82" t="s">
        <v>738</v>
      </c>
      <c r="G11" s="82"/>
      <c r="H11" s="82"/>
      <c r="I11" s="82"/>
      <c r="J11" s="82"/>
      <c r="K11" s="5"/>
      <c r="L11" s="5"/>
      <c r="M11" s="5"/>
      <c r="N11" s="5"/>
      <c r="O11" s="5"/>
      <c r="P11" s="5"/>
      <c r="Q11" s="5"/>
      <c r="R11" s="5"/>
      <c r="S11" s="5"/>
      <c r="T11" s="5"/>
      <c r="U11" s="5"/>
      <c r="V11" s="5"/>
      <c r="W11" s="5"/>
      <c r="X11" s="5"/>
      <c r="Y11" s="5"/>
      <c r="Z11" s="5"/>
      <c r="AA11" s="5"/>
      <c r="AB11" s="5"/>
    </row>
    <row r="12" customFormat="false" ht="16" hidden="false" customHeight="false" outlineLevel="0" collapsed="false">
      <c r="A12" s="81" t="s">
        <v>442</v>
      </c>
      <c r="B12" s="82" t="s">
        <v>739</v>
      </c>
      <c r="C12" s="82" t="s">
        <v>740</v>
      </c>
      <c r="D12" s="82" t="s">
        <v>717</v>
      </c>
      <c r="E12" s="82"/>
      <c r="F12" s="82" t="n">
        <v>0</v>
      </c>
      <c r="G12" s="82"/>
      <c r="H12" s="82"/>
      <c r="I12" s="82"/>
      <c r="J12" s="82"/>
      <c r="K12" s="5"/>
      <c r="L12" s="5"/>
      <c r="M12" s="5"/>
      <c r="N12" s="5"/>
      <c r="O12" s="5"/>
      <c r="P12" s="5"/>
      <c r="Q12" s="5"/>
      <c r="R12" s="5"/>
      <c r="S12" s="5"/>
      <c r="T12" s="5"/>
      <c r="U12" s="5"/>
      <c r="V12" s="5"/>
      <c r="W12" s="5"/>
      <c r="X12" s="5"/>
      <c r="Y12" s="5"/>
      <c r="Z12" s="5"/>
      <c r="AA12" s="5"/>
      <c r="AB12" s="5"/>
    </row>
    <row r="13" customFormat="false" ht="16" hidden="false" customHeight="false" outlineLevel="0" collapsed="false">
      <c r="A13" s="81" t="s">
        <v>741</v>
      </c>
      <c r="B13" s="82" t="s">
        <v>742</v>
      </c>
      <c r="C13" s="82" t="s">
        <v>743</v>
      </c>
      <c r="D13" s="82" t="s">
        <v>728</v>
      </c>
      <c r="E13" s="82"/>
      <c r="F13" s="82" t="s">
        <v>720</v>
      </c>
      <c r="G13" s="82"/>
      <c r="H13" s="82"/>
      <c r="I13" s="82"/>
      <c r="J13" s="82"/>
      <c r="K13" s="5"/>
      <c r="L13" s="5"/>
      <c r="M13" s="5"/>
      <c r="N13" s="5"/>
      <c r="O13" s="5"/>
      <c r="P13" s="5"/>
      <c r="Q13" s="5"/>
      <c r="R13" s="5"/>
      <c r="S13" s="5"/>
      <c r="T13" s="5"/>
      <c r="U13" s="5"/>
      <c r="V13" s="5"/>
      <c r="W13" s="5"/>
      <c r="X13" s="5"/>
      <c r="Y13" s="5"/>
      <c r="Z13" s="5"/>
      <c r="AA13" s="5"/>
      <c r="AB13" s="5"/>
    </row>
    <row r="14" customFormat="false" ht="16" hidden="false" customHeight="false" outlineLevel="0" collapsed="false">
      <c r="A14" s="81" t="s">
        <v>191</v>
      </c>
      <c r="B14" s="82" t="s">
        <v>744</v>
      </c>
      <c r="C14" s="82" t="s">
        <v>745</v>
      </c>
      <c r="D14" s="82" t="s">
        <v>717</v>
      </c>
      <c r="E14" s="82"/>
      <c r="F14" s="83" t="n">
        <v>1</v>
      </c>
      <c r="G14" s="82"/>
      <c r="H14" s="82"/>
      <c r="I14" s="82"/>
      <c r="J14" s="82"/>
      <c r="K14" s="5"/>
      <c r="L14" s="5"/>
      <c r="M14" s="5"/>
      <c r="N14" s="5"/>
      <c r="O14" s="5"/>
      <c r="P14" s="5"/>
      <c r="Q14" s="5"/>
      <c r="R14" s="5"/>
      <c r="S14" s="5"/>
      <c r="T14" s="5"/>
      <c r="U14" s="5"/>
      <c r="V14" s="5"/>
      <c r="W14" s="5"/>
      <c r="X14" s="5"/>
      <c r="Y14" s="5"/>
      <c r="Z14" s="5"/>
      <c r="AA14" s="5"/>
      <c r="AB14" s="5"/>
    </row>
    <row r="15" customFormat="false" ht="16" hidden="false" customHeight="false" outlineLevel="0" collapsed="false">
      <c r="A15" s="81"/>
      <c r="B15" s="82"/>
      <c r="C15" s="82"/>
      <c r="D15" s="82"/>
      <c r="E15" s="82"/>
      <c r="F15" s="82"/>
      <c r="G15" s="82"/>
      <c r="H15" s="82"/>
      <c r="I15" s="82"/>
      <c r="J15" s="82"/>
      <c r="K15" s="5"/>
      <c r="L15" s="5"/>
      <c r="M15" s="5"/>
      <c r="N15" s="5"/>
      <c r="O15" s="5"/>
      <c r="P15" s="5"/>
      <c r="Q15" s="5"/>
      <c r="R15" s="5"/>
      <c r="S15" s="5"/>
      <c r="T15" s="5"/>
      <c r="U15" s="5"/>
      <c r="V15" s="5"/>
      <c r="W15" s="5"/>
      <c r="X15" s="5"/>
      <c r="Y15" s="5"/>
      <c r="Z15" s="5"/>
      <c r="AA15" s="5"/>
      <c r="AB15" s="5"/>
    </row>
    <row r="16" customFormat="false" ht="16" hidden="false" customHeight="false" outlineLevel="0" collapsed="false">
      <c r="A16" s="81"/>
      <c r="B16" s="82"/>
      <c r="C16" s="82"/>
      <c r="D16" s="82"/>
      <c r="E16" s="82"/>
      <c r="F16" s="82"/>
      <c r="G16" s="82"/>
      <c r="H16" s="82"/>
      <c r="I16" s="82"/>
      <c r="J16" s="82"/>
      <c r="K16" s="5"/>
      <c r="L16" s="5"/>
      <c r="M16" s="5"/>
      <c r="N16" s="5"/>
      <c r="O16" s="5"/>
      <c r="P16" s="5"/>
      <c r="Q16" s="5"/>
      <c r="R16" s="5"/>
      <c r="S16" s="5"/>
      <c r="T16" s="5"/>
      <c r="U16" s="5"/>
      <c r="V16" s="5"/>
      <c r="W16" s="5"/>
      <c r="X16" s="5"/>
      <c r="Y16" s="5"/>
      <c r="Z16" s="5"/>
      <c r="AA16" s="5"/>
      <c r="AB16" s="5"/>
    </row>
    <row r="17" customFormat="false" ht="16" hidden="false" customHeight="false" outlineLevel="0" collapsed="false">
      <c r="A17" s="81"/>
      <c r="B17" s="82"/>
      <c r="C17" s="82"/>
      <c r="D17" s="82"/>
      <c r="E17" s="82"/>
      <c r="F17" s="82"/>
      <c r="G17" s="82"/>
      <c r="H17" s="82"/>
      <c r="I17" s="82"/>
      <c r="J17" s="82"/>
      <c r="K17" s="5"/>
      <c r="L17" s="5"/>
      <c r="M17" s="5"/>
      <c r="N17" s="5"/>
      <c r="O17" s="5"/>
      <c r="P17" s="5"/>
      <c r="Q17" s="5"/>
      <c r="R17" s="5"/>
      <c r="S17" s="5"/>
      <c r="T17" s="5"/>
      <c r="U17" s="5"/>
      <c r="V17" s="5"/>
      <c r="W17" s="5"/>
      <c r="X17" s="5"/>
      <c r="Y17" s="5"/>
      <c r="Z17" s="5"/>
      <c r="AA17" s="5"/>
      <c r="AB17" s="5"/>
    </row>
    <row r="18" customFormat="false" ht="16" hidden="false" customHeight="false" outlineLevel="0" collapsed="false">
      <c r="A18" s="81"/>
      <c r="B18" s="82"/>
      <c r="C18" s="82"/>
      <c r="D18" s="82"/>
      <c r="E18" s="82"/>
      <c r="F18" s="82"/>
      <c r="G18" s="82"/>
      <c r="H18" s="82"/>
      <c r="I18" s="82"/>
      <c r="J18" s="82"/>
      <c r="K18" s="5"/>
      <c r="L18" s="5"/>
      <c r="M18" s="5"/>
      <c r="N18" s="5"/>
      <c r="O18" s="5"/>
      <c r="P18" s="5"/>
      <c r="Q18" s="5"/>
      <c r="R18" s="5"/>
      <c r="S18" s="5"/>
      <c r="T18" s="5"/>
      <c r="U18" s="5"/>
      <c r="V18" s="5"/>
      <c r="W18" s="5"/>
      <c r="X18" s="5"/>
      <c r="Y18" s="5"/>
      <c r="Z18" s="5"/>
      <c r="AA18" s="5"/>
      <c r="AB18" s="5"/>
    </row>
    <row r="19" customFormat="false" ht="16" hidden="false" customHeight="false" outlineLevel="0" collapsed="false">
      <c r="A19" s="81"/>
      <c r="B19" s="82"/>
      <c r="C19" s="82"/>
      <c r="D19" s="82"/>
      <c r="E19" s="82"/>
      <c r="F19" s="82"/>
      <c r="G19" s="82"/>
      <c r="H19" s="82"/>
      <c r="I19" s="82"/>
      <c r="J19" s="82"/>
      <c r="K19" s="5"/>
      <c r="L19" s="5"/>
      <c r="M19" s="5"/>
      <c r="N19" s="5"/>
      <c r="O19" s="5"/>
      <c r="P19" s="5"/>
      <c r="Q19" s="5"/>
      <c r="R19" s="5"/>
      <c r="S19" s="5"/>
      <c r="T19" s="5"/>
      <c r="U19" s="5"/>
      <c r="V19" s="5"/>
      <c r="W19" s="5"/>
      <c r="X19" s="5"/>
      <c r="Y19" s="5"/>
      <c r="Z19" s="5"/>
      <c r="AA19" s="5"/>
      <c r="AB19" s="5"/>
    </row>
    <row r="20" customFormat="false" ht="16" hidden="false" customHeight="false" outlineLevel="0" collapsed="false">
      <c r="A20" s="81"/>
      <c r="B20" s="82"/>
      <c r="C20" s="82"/>
      <c r="D20" s="82"/>
      <c r="E20" s="82"/>
      <c r="F20" s="82"/>
      <c r="G20" s="82"/>
      <c r="H20" s="82"/>
      <c r="I20" s="82"/>
      <c r="J20" s="82"/>
      <c r="K20" s="5"/>
      <c r="L20" s="5"/>
      <c r="M20" s="5"/>
      <c r="N20" s="5"/>
      <c r="O20" s="5"/>
      <c r="P20" s="5"/>
      <c r="Q20" s="5"/>
      <c r="R20" s="5"/>
      <c r="S20" s="5"/>
      <c r="T20" s="5"/>
      <c r="U20" s="5"/>
      <c r="V20" s="5"/>
      <c r="W20" s="5"/>
      <c r="X20" s="5"/>
      <c r="Y20" s="5"/>
      <c r="Z20" s="5"/>
      <c r="AA20" s="5"/>
      <c r="AB20" s="5"/>
    </row>
    <row r="21" customFormat="false" ht="16" hidden="false" customHeight="false" outlineLevel="0" collapsed="false">
      <c r="A21" s="81"/>
      <c r="B21" s="82"/>
      <c r="C21" s="82"/>
      <c r="D21" s="82"/>
      <c r="E21" s="82"/>
      <c r="F21" s="82"/>
      <c r="G21" s="82"/>
      <c r="H21" s="82"/>
      <c r="I21" s="82"/>
      <c r="J21" s="82"/>
      <c r="K21" s="5"/>
      <c r="L21" s="5"/>
      <c r="M21" s="5"/>
      <c r="N21" s="5"/>
      <c r="O21" s="5"/>
      <c r="P21" s="5"/>
      <c r="Q21" s="5"/>
      <c r="R21" s="5"/>
      <c r="S21" s="5"/>
      <c r="T21" s="5"/>
      <c r="U21" s="5"/>
      <c r="V21" s="5"/>
      <c r="W21" s="5"/>
      <c r="X21" s="5"/>
      <c r="Y21" s="5"/>
      <c r="Z21" s="5"/>
      <c r="AA21" s="5"/>
      <c r="AB21" s="5"/>
    </row>
    <row r="22" customFormat="false" ht="16" hidden="false" customHeight="false" outlineLevel="0" collapsed="false">
      <c r="A22" s="81"/>
      <c r="B22" s="82"/>
      <c r="C22" s="82"/>
      <c r="D22" s="82"/>
      <c r="E22" s="82"/>
      <c r="F22" s="82"/>
      <c r="G22" s="82"/>
      <c r="H22" s="82"/>
      <c r="I22" s="82"/>
      <c r="J22" s="82"/>
      <c r="K22" s="5"/>
      <c r="L22" s="5"/>
      <c r="M22" s="5"/>
      <c r="N22" s="5"/>
      <c r="O22" s="5"/>
      <c r="P22" s="5"/>
      <c r="Q22" s="5"/>
      <c r="R22" s="5"/>
      <c r="S22" s="5"/>
      <c r="T22" s="5"/>
      <c r="U22" s="5"/>
      <c r="V22" s="5"/>
      <c r="W22" s="5"/>
      <c r="X22" s="5"/>
      <c r="Y22" s="5"/>
      <c r="Z22" s="5"/>
      <c r="AA22" s="5"/>
      <c r="AB22" s="5"/>
    </row>
    <row r="23" customFormat="false" ht="16" hidden="false" customHeight="false" outlineLevel="0" collapsed="false">
      <c r="A23" s="81"/>
      <c r="B23" s="82"/>
      <c r="C23" s="82"/>
      <c r="D23" s="82"/>
      <c r="E23" s="82"/>
      <c r="F23" s="82"/>
      <c r="G23" s="82"/>
      <c r="H23" s="82"/>
      <c r="I23" s="82"/>
      <c r="J23" s="82"/>
      <c r="K23" s="5"/>
      <c r="L23" s="5"/>
      <c r="M23" s="5"/>
      <c r="N23" s="5"/>
      <c r="O23" s="5"/>
      <c r="P23" s="5"/>
      <c r="Q23" s="5"/>
      <c r="R23" s="5"/>
      <c r="S23" s="5"/>
      <c r="T23" s="5"/>
      <c r="U23" s="5"/>
      <c r="V23" s="5"/>
      <c r="W23" s="5"/>
      <c r="X23" s="5"/>
      <c r="Y23" s="5"/>
      <c r="Z23" s="5"/>
      <c r="AA23" s="5"/>
      <c r="AB23" s="5"/>
    </row>
    <row r="24" customFormat="false" ht="16" hidden="false" customHeight="false" outlineLevel="0" collapsed="false">
      <c r="A24" s="81"/>
      <c r="B24" s="82"/>
      <c r="C24" s="82"/>
      <c r="D24" s="82"/>
      <c r="E24" s="82"/>
      <c r="F24" s="82"/>
      <c r="G24" s="82"/>
      <c r="H24" s="82"/>
      <c r="I24" s="82"/>
      <c r="J24" s="82"/>
      <c r="K24" s="5"/>
      <c r="L24" s="5"/>
      <c r="M24" s="5"/>
      <c r="N24" s="5"/>
      <c r="O24" s="5"/>
      <c r="P24" s="5"/>
      <c r="Q24" s="5"/>
      <c r="R24" s="5"/>
      <c r="S24" s="5"/>
      <c r="T24" s="5"/>
      <c r="U24" s="5"/>
      <c r="V24" s="5"/>
      <c r="W24" s="5"/>
      <c r="X24" s="5"/>
      <c r="Y24" s="5"/>
      <c r="Z24" s="5"/>
      <c r="AA24" s="5"/>
      <c r="AB24" s="5"/>
    </row>
    <row r="25" customFormat="false" ht="16" hidden="false" customHeight="false" outlineLevel="0" collapsed="false">
      <c r="A25" s="81"/>
      <c r="B25" s="82"/>
      <c r="C25" s="82"/>
      <c r="D25" s="82"/>
      <c r="E25" s="82"/>
      <c r="F25" s="82"/>
      <c r="G25" s="82"/>
      <c r="H25" s="82"/>
      <c r="I25" s="82"/>
      <c r="J25" s="82"/>
      <c r="K25" s="5"/>
      <c r="L25" s="5"/>
      <c r="M25" s="5"/>
      <c r="N25" s="5"/>
      <c r="O25" s="5"/>
      <c r="P25" s="5"/>
      <c r="Q25" s="5"/>
      <c r="R25" s="5"/>
      <c r="S25" s="5"/>
      <c r="T25" s="5"/>
      <c r="U25" s="5"/>
      <c r="V25" s="5"/>
      <c r="W25" s="5"/>
      <c r="X25" s="5"/>
      <c r="Y25" s="5"/>
      <c r="Z25" s="5"/>
      <c r="AA25" s="5"/>
      <c r="AB25" s="5"/>
    </row>
    <row r="26" customFormat="false" ht="16" hidden="false" customHeight="false" outlineLevel="0" collapsed="false">
      <c r="A26" s="81"/>
      <c r="B26" s="82"/>
      <c r="C26" s="82"/>
      <c r="D26" s="82"/>
      <c r="E26" s="82"/>
      <c r="F26" s="82"/>
      <c r="G26" s="82"/>
      <c r="H26" s="82"/>
      <c r="I26" s="82"/>
      <c r="J26" s="82"/>
      <c r="K26" s="5"/>
      <c r="L26" s="5"/>
      <c r="M26" s="5"/>
      <c r="N26" s="5"/>
      <c r="O26" s="5"/>
      <c r="P26" s="5"/>
      <c r="Q26" s="5"/>
      <c r="R26" s="5"/>
      <c r="S26" s="5"/>
      <c r="T26" s="5"/>
      <c r="U26" s="5"/>
      <c r="V26" s="5"/>
      <c r="W26" s="5"/>
      <c r="X26" s="5"/>
      <c r="Y26" s="5"/>
      <c r="Z26" s="5"/>
      <c r="AA26" s="5"/>
      <c r="AB26" s="5"/>
    </row>
    <row r="27" customFormat="false" ht="16" hidden="false" customHeight="false" outlineLevel="0" collapsed="false">
      <c r="A27" s="81"/>
      <c r="B27" s="82"/>
      <c r="C27" s="82"/>
      <c r="D27" s="82"/>
      <c r="E27" s="82"/>
      <c r="F27" s="82"/>
      <c r="G27" s="82"/>
      <c r="H27" s="82"/>
      <c r="I27" s="82"/>
      <c r="J27" s="82"/>
      <c r="K27" s="5"/>
      <c r="L27" s="5"/>
      <c r="M27" s="5"/>
      <c r="N27" s="5"/>
      <c r="O27" s="5"/>
      <c r="P27" s="5"/>
      <c r="Q27" s="5"/>
      <c r="R27" s="5"/>
      <c r="S27" s="5"/>
      <c r="T27" s="5"/>
      <c r="U27" s="5"/>
      <c r="V27" s="5"/>
      <c r="W27" s="5"/>
      <c r="X27" s="5"/>
      <c r="Y27" s="5"/>
      <c r="Z27" s="5"/>
      <c r="AA27" s="5"/>
      <c r="AB27" s="5"/>
    </row>
    <row r="28" customFormat="false" ht="16" hidden="false" customHeight="false" outlineLevel="0" collapsed="false">
      <c r="A28" s="81"/>
      <c r="B28" s="82"/>
      <c r="C28" s="82"/>
      <c r="D28" s="82"/>
      <c r="E28" s="82"/>
      <c r="F28" s="82"/>
      <c r="G28" s="82"/>
      <c r="H28" s="82"/>
      <c r="I28" s="82"/>
      <c r="J28" s="82"/>
      <c r="K28" s="5"/>
      <c r="L28" s="5"/>
      <c r="M28" s="5"/>
      <c r="N28" s="5"/>
      <c r="O28" s="5"/>
      <c r="P28" s="5"/>
      <c r="Q28" s="5"/>
      <c r="R28" s="5"/>
      <c r="S28" s="5"/>
      <c r="T28" s="5"/>
      <c r="U28" s="5"/>
      <c r="V28" s="5"/>
      <c r="W28" s="5"/>
      <c r="X28" s="5"/>
      <c r="Y28" s="5"/>
      <c r="Z28" s="5"/>
      <c r="AA28" s="5"/>
      <c r="AB28" s="5"/>
    </row>
    <row r="29" customFormat="false" ht="16" hidden="false" customHeight="false" outlineLevel="0" collapsed="false">
      <c r="A29" s="81"/>
      <c r="B29" s="82"/>
      <c r="C29" s="82"/>
      <c r="D29" s="82"/>
      <c r="E29" s="82"/>
      <c r="F29" s="82"/>
      <c r="G29" s="82"/>
      <c r="H29" s="82"/>
      <c r="I29" s="82"/>
      <c r="J29" s="82"/>
      <c r="K29" s="5"/>
      <c r="L29" s="5"/>
      <c r="M29" s="5"/>
      <c r="N29" s="5"/>
      <c r="O29" s="5"/>
      <c r="P29" s="5"/>
      <c r="Q29" s="5"/>
      <c r="R29" s="5"/>
      <c r="S29" s="5"/>
      <c r="T29" s="5"/>
      <c r="U29" s="5"/>
      <c r="V29" s="5"/>
      <c r="W29" s="5"/>
      <c r="X29" s="5"/>
      <c r="Y29" s="5"/>
      <c r="Z29" s="5"/>
      <c r="AA29" s="5"/>
      <c r="AB29" s="5"/>
    </row>
    <row r="30" customFormat="false" ht="16" hidden="false" customHeight="false" outlineLevel="0" collapsed="false">
      <c r="A30" s="81"/>
      <c r="B30" s="82"/>
      <c r="C30" s="82"/>
      <c r="D30" s="82"/>
      <c r="E30" s="82"/>
      <c r="F30" s="82"/>
      <c r="G30" s="82"/>
      <c r="H30" s="82"/>
      <c r="I30" s="82"/>
      <c r="J30" s="82"/>
      <c r="K30" s="5"/>
      <c r="L30" s="5"/>
      <c r="M30" s="5"/>
      <c r="N30" s="5"/>
      <c r="O30" s="5"/>
      <c r="P30" s="5"/>
      <c r="Q30" s="5"/>
      <c r="R30" s="5"/>
      <c r="S30" s="5"/>
      <c r="T30" s="5"/>
      <c r="U30" s="5"/>
      <c r="V30" s="5"/>
      <c r="W30" s="5"/>
      <c r="X30" s="5"/>
      <c r="Y30" s="5"/>
      <c r="Z30" s="5"/>
      <c r="AA30" s="5"/>
      <c r="AB30" s="5"/>
    </row>
    <row r="31" customFormat="false" ht="16" hidden="false" customHeight="false" outlineLevel="0" collapsed="false">
      <c r="A31" s="81"/>
      <c r="B31" s="82"/>
      <c r="C31" s="82"/>
      <c r="D31" s="82"/>
      <c r="E31" s="82"/>
      <c r="F31" s="82"/>
      <c r="G31" s="82"/>
      <c r="H31" s="82"/>
      <c r="I31" s="82"/>
      <c r="J31" s="82"/>
      <c r="K31" s="5"/>
      <c r="L31" s="5"/>
      <c r="M31" s="5"/>
      <c r="N31" s="5"/>
      <c r="O31" s="5"/>
      <c r="P31" s="5"/>
      <c r="Q31" s="5"/>
      <c r="R31" s="5"/>
      <c r="S31" s="5"/>
      <c r="T31" s="5"/>
      <c r="U31" s="5"/>
      <c r="V31" s="5"/>
      <c r="W31" s="5"/>
      <c r="X31" s="5"/>
      <c r="Y31" s="5"/>
      <c r="Z31" s="5"/>
      <c r="AA31" s="5"/>
      <c r="AB31" s="5"/>
    </row>
    <row r="32" customFormat="false" ht="16" hidden="false" customHeight="false" outlineLevel="0" collapsed="false">
      <c r="A32" s="81"/>
      <c r="B32" s="82"/>
      <c r="C32" s="82"/>
      <c r="D32" s="82"/>
      <c r="E32" s="82"/>
      <c r="F32" s="82"/>
      <c r="G32" s="82"/>
      <c r="H32" s="82"/>
      <c r="I32" s="82"/>
      <c r="J32" s="82"/>
      <c r="K32" s="5"/>
      <c r="L32" s="5"/>
      <c r="M32" s="5"/>
      <c r="N32" s="5"/>
      <c r="O32" s="5"/>
      <c r="P32" s="5"/>
      <c r="Q32" s="5"/>
      <c r="R32" s="5"/>
      <c r="S32" s="5"/>
      <c r="T32" s="5"/>
      <c r="U32" s="5"/>
      <c r="V32" s="5"/>
      <c r="W32" s="5"/>
      <c r="X32" s="5"/>
      <c r="Y32" s="5"/>
      <c r="Z32" s="5"/>
      <c r="AA32" s="5"/>
      <c r="AB32" s="5"/>
    </row>
    <row r="33" customFormat="false" ht="16" hidden="false" customHeight="false" outlineLevel="0" collapsed="false">
      <c r="A33" s="81"/>
      <c r="B33" s="82"/>
      <c r="C33" s="82"/>
      <c r="D33" s="82"/>
      <c r="E33" s="82"/>
      <c r="F33" s="82"/>
      <c r="G33" s="82"/>
      <c r="H33" s="82"/>
      <c r="I33" s="82"/>
      <c r="J33" s="82"/>
      <c r="K33" s="5"/>
      <c r="L33" s="5"/>
      <c r="M33" s="5"/>
      <c r="N33" s="5"/>
      <c r="O33" s="5"/>
      <c r="P33" s="5"/>
      <c r="Q33" s="5"/>
      <c r="R33" s="5"/>
      <c r="S33" s="5"/>
      <c r="T33" s="5"/>
      <c r="U33" s="5"/>
      <c r="V33" s="5"/>
      <c r="W33" s="5"/>
      <c r="X33" s="5"/>
      <c r="Y33" s="5"/>
      <c r="Z33" s="5"/>
      <c r="AA33" s="5"/>
      <c r="AB33" s="5"/>
    </row>
    <row r="34" customFormat="false" ht="16" hidden="false" customHeight="false" outlineLevel="0" collapsed="false">
      <c r="A34" s="81"/>
      <c r="B34" s="82"/>
      <c r="C34" s="82"/>
      <c r="D34" s="82"/>
      <c r="E34" s="82"/>
      <c r="F34" s="82"/>
      <c r="G34" s="82"/>
      <c r="H34" s="82"/>
      <c r="I34" s="82"/>
      <c r="J34" s="82"/>
      <c r="K34" s="5"/>
      <c r="L34" s="5"/>
      <c r="M34" s="5"/>
      <c r="N34" s="5"/>
      <c r="O34" s="5"/>
      <c r="P34" s="5"/>
      <c r="Q34" s="5"/>
      <c r="R34" s="5"/>
      <c r="S34" s="5"/>
      <c r="T34" s="5"/>
      <c r="U34" s="5"/>
      <c r="V34" s="5"/>
      <c r="W34" s="5"/>
      <c r="X34" s="5"/>
      <c r="Y34" s="5"/>
      <c r="Z34" s="5"/>
      <c r="AA34" s="5"/>
      <c r="AB34" s="5"/>
    </row>
    <row r="35" customFormat="false" ht="16" hidden="false" customHeight="false" outlineLevel="0" collapsed="false">
      <c r="A35" s="81"/>
      <c r="B35" s="82"/>
      <c r="C35" s="82"/>
      <c r="D35" s="82"/>
      <c r="E35" s="82"/>
      <c r="F35" s="82"/>
      <c r="G35" s="82"/>
      <c r="H35" s="82"/>
      <c r="I35" s="82"/>
      <c r="J35" s="82"/>
      <c r="K35" s="5"/>
      <c r="L35" s="5"/>
      <c r="M35" s="5"/>
      <c r="N35" s="5"/>
      <c r="O35" s="5"/>
      <c r="P35" s="5"/>
      <c r="Q35" s="5"/>
      <c r="R35" s="5"/>
      <c r="S35" s="5"/>
      <c r="T35" s="5"/>
      <c r="U35" s="5"/>
      <c r="V35" s="5"/>
      <c r="W35" s="5"/>
      <c r="X35" s="5"/>
      <c r="Y35" s="5"/>
      <c r="Z35" s="5"/>
      <c r="AA35" s="5"/>
      <c r="AB35" s="5"/>
    </row>
    <row r="36" customFormat="false" ht="16" hidden="false" customHeight="false" outlineLevel="0" collapsed="false">
      <c r="A36" s="81"/>
      <c r="B36" s="82"/>
      <c r="C36" s="82"/>
      <c r="D36" s="82"/>
      <c r="E36" s="82"/>
      <c r="F36" s="82"/>
      <c r="G36" s="82"/>
      <c r="H36" s="82"/>
      <c r="I36" s="82"/>
      <c r="J36" s="82"/>
      <c r="K36" s="5"/>
      <c r="L36" s="5"/>
      <c r="M36" s="5"/>
      <c r="N36" s="5"/>
      <c r="O36" s="5"/>
      <c r="P36" s="5"/>
      <c r="Q36" s="5"/>
      <c r="R36" s="5"/>
      <c r="S36" s="5"/>
      <c r="T36" s="5"/>
      <c r="U36" s="5"/>
      <c r="V36" s="5"/>
      <c r="W36" s="5"/>
      <c r="X36" s="5"/>
      <c r="Y36" s="5"/>
      <c r="Z36" s="5"/>
      <c r="AA36" s="5"/>
      <c r="AB36" s="5"/>
    </row>
    <row r="37" customFormat="false" ht="16" hidden="false" customHeight="false" outlineLevel="0" collapsed="false">
      <c r="A37" s="81"/>
      <c r="B37" s="82"/>
      <c r="C37" s="82"/>
      <c r="D37" s="82"/>
      <c r="E37" s="82"/>
      <c r="F37" s="82"/>
      <c r="G37" s="82"/>
      <c r="H37" s="82"/>
      <c r="I37" s="82"/>
      <c r="J37" s="82"/>
      <c r="K37" s="5"/>
      <c r="L37" s="5"/>
      <c r="M37" s="5"/>
      <c r="N37" s="5"/>
      <c r="O37" s="5"/>
      <c r="P37" s="5"/>
      <c r="Q37" s="5"/>
      <c r="R37" s="5"/>
      <c r="S37" s="5"/>
      <c r="T37" s="5"/>
      <c r="U37" s="5"/>
      <c r="V37" s="5"/>
      <c r="W37" s="5"/>
      <c r="X37" s="5"/>
      <c r="Y37" s="5"/>
      <c r="Z37" s="5"/>
      <c r="AA37" s="5"/>
      <c r="AB37" s="5"/>
    </row>
    <row r="38" customFormat="false" ht="16" hidden="false" customHeight="false" outlineLevel="0" collapsed="false">
      <c r="A38" s="81"/>
      <c r="B38" s="82"/>
      <c r="C38" s="82"/>
      <c r="D38" s="82"/>
      <c r="E38" s="82"/>
      <c r="F38" s="82"/>
      <c r="G38" s="82"/>
      <c r="H38" s="82"/>
      <c r="I38" s="82"/>
      <c r="J38" s="82"/>
      <c r="K38" s="5"/>
      <c r="L38" s="5"/>
      <c r="M38" s="5"/>
      <c r="N38" s="5"/>
      <c r="O38" s="5"/>
      <c r="P38" s="5"/>
      <c r="Q38" s="5"/>
      <c r="R38" s="5"/>
      <c r="S38" s="5"/>
      <c r="T38" s="5"/>
      <c r="U38" s="5"/>
      <c r="V38" s="5"/>
      <c r="W38" s="5"/>
      <c r="X38" s="5"/>
      <c r="Y38" s="5"/>
      <c r="Z38" s="5"/>
      <c r="AA38" s="5"/>
      <c r="AB38" s="5"/>
    </row>
    <row r="39" customFormat="false" ht="16" hidden="false" customHeight="false" outlineLevel="0" collapsed="false">
      <c r="A39" s="81"/>
      <c r="B39" s="82"/>
      <c r="C39" s="82"/>
      <c r="D39" s="82"/>
      <c r="E39" s="82"/>
      <c r="F39" s="82"/>
      <c r="G39" s="82"/>
      <c r="H39" s="82"/>
      <c r="I39" s="82"/>
      <c r="J39" s="82"/>
      <c r="K39" s="5"/>
      <c r="L39" s="5"/>
      <c r="M39" s="5"/>
      <c r="N39" s="5"/>
      <c r="O39" s="5"/>
      <c r="P39" s="5"/>
      <c r="Q39" s="5"/>
      <c r="R39" s="5"/>
      <c r="S39" s="5"/>
      <c r="T39" s="5"/>
      <c r="U39" s="5"/>
      <c r="V39" s="5"/>
      <c r="W39" s="5"/>
      <c r="X39" s="5"/>
      <c r="Y39" s="5"/>
      <c r="Z39" s="5"/>
      <c r="AA39" s="5"/>
      <c r="AB39" s="5"/>
    </row>
    <row r="40" customFormat="false" ht="16" hidden="false" customHeight="false" outlineLevel="0" collapsed="false">
      <c r="A40" s="81"/>
      <c r="B40" s="82"/>
      <c r="C40" s="82"/>
      <c r="D40" s="82"/>
      <c r="E40" s="82"/>
      <c r="F40" s="82"/>
      <c r="G40" s="82"/>
      <c r="H40" s="82"/>
      <c r="I40" s="82"/>
      <c r="J40" s="82"/>
      <c r="K40" s="5"/>
      <c r="L40" s="5"/>
      <c r="M40" s="5"/>
      <c r="N40" s="5"/>
      <c r="O40" s="5"/>
      <c r="P40" s="5"/>
      <c r="Q40" s="5"/>
      <c r="R40" s="5"/>
      <c r="S40" s="5"/>
      <c r="T40" s="5"/>
      <c r="U40" s="5"/>
      <c r="V40" s="5"/>
      <c r="W40" s="5"/>
      <c r="X40" s="5"/>
      <c r="Y40" s="5"/>
      <c r="Z40" s="5"/>
      <c r="AA40" s="5"/>
      <c r="AB40" s="5"/>
    </row>
    <row r="41" customFormat="false" ht="16" hidden="false" customHeight="false" outlineLevel="0" collapsed="false">
      <c r="A41" s="81"/>
      <c r="B41" s="82"/>
      <c r="C41" s="82"/>
      <c r="D41" s="82"/>
      <c r="E41" s="82"/>
      <c r="F41" s="82"/>
      <c r="G41" s="82"/>
      <c r="H41" s="82"/>
      <c r="I41" s="82"/>
      <c r="J41" s="82"/>
      <c r="K41" s="5"/>
      <c r="L41" s="5"/>
      <c r="M41" s="5"/>
      <c r="N41" s="5"/>
      <c r="O41" s="5"/>
      <c r="P41" s="5"/>
      <c r="Q41" s="5"/>
      <c r="R41" s="5"/>
      <c r="S41" s="5"/>
      <c r="T41" s="5"/>
      <c r="U41" s="5"/>
      <c r="V41" s="5"/>
      <c r="W41" s="5"/>
      <c r="X41" s="5"/>
      <c r="Y41" s="5"/>
      <c r="Z41" s="5"/>
      <c r="AA41" s="5"/>
      <c r="AB41" s="5"/>
    </row>
    <row r="42" customFormat="false" ht="16" hidden="false" customHeight="false" outlineLevel="0" collapsed="false">
      <c r="A42" s="81"/>
      <c r="B42" s="82"/>
      <c r="C42" s="82"/>
      <c r="D42" s="82"/>
      <c r="E42" s="82"/>
      <c r="F42" s="82"/>
      <c r="G42" s="82"/>
      <c r="H42" s="82"/>
      <c r="I42" s="82"/>
      <c r="J42" s="82"/>
      <c r="K42" s="5"/>
      <c r="L42" s="5"/>
      <c r="M42" s="5"/>
      <c r="N42" s="5"/>
      <c r="O42" s="5"/>
      <c r="P42" s="5"/>
      <c r="Q42" s="5"/>
      <c r="R42" s="5"/>
      <c r="S42" s="5"/>
      <c r="T42" s="5"/>
      <c r="U42" s="5"/>
      <c r="V42" s="5"/>
      <c r="W42" s="5"/>
      <c r="X42" s="5"/>
      <c r="Y42" s="5"/>
      <c r="Z42" s="5"/>
      <c r="AA42" s="5"/>
      <c r="AB42" s="5"/>
    </row>
    <row r="43" customFormat="false" ht="16" hidden="false" customHeight="false" outlineLevel="0" collapsed="false">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customFormat="false" ht="16" hidden="false" customHeight="false" outlineLevel="0" collapsed="false">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customFormat="false" ht="16" hidden="false" customHeight="false" outlineLevel="0" collapsed="false">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customFormat="false" ht="16" hidden="false" customHeight="false" outlineLevel="0" collapsed="false">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customFormat="false" ht="16" hidden="false" customHeight="false" outlineLevel="0" collapsed="false">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customFormat="false" ht="16" hidden="false" customHeight="false" outlineLevel="0" collapsed="false">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customFormat="false" ht="16" hidden="false" customHeight="false" outlineLevel="0" collapsed="false">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customFormat="false" ht="16" hidden="false" customHeight="false" outlineLevel="0" collapsed="false">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customFormat="false" ht="16" hidden="false" customHeight="false" outlineLevel="0" collapsed="false">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customFormat="false" ht="16" hidden="false" customHeight="false" outlineLevel="0" collapsed="false">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customFormat="false" ht="16" hidden="false" customHeight="false" outlineLevel="0" collapsed="false">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customFormat="false" ht="16" hidden="false" customHeight="false" outlineLevel="0" collapsed="false">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customFormat="false" ht="16" hidden="false" customHeight="false" outlineLevel="0" collapsed="false">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customFormat="false" ht="16" hidden="false" customHeight="false" outlineLevel="0" collapsed="false">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customFormat="false" ht="16" hidden="false" customHeight="false" outlineLevel="0" collapsed="false">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customFormat="false" ht="16" hidden="false" customHeight="false" outlineLevel="0" collapsed="false">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customFormat="false" ht="16" hidden="false" customHeight="false" outlineLevel="0" collapsed="false">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customFormat="false" ht="16" hidden="false" customHeight="false" outlineLevel="0" collapsed="false">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customFormat="false" ht="16" hidden="false" customHeight="false" outlineLevel="0" collapsed="false">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customFormat="false" ht="16" hidden="false" customHeight="false" outlineLevel="0" collapsed="false">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customFormat="false" ht="16" hidden="false" customHeight="false" outlineLevel="0" collapsed="false">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customFormat="false" ht="16" hidden="false" customHeight="false" outlineLevel="0" collapsed="false">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customFormat="false" ht="16" hidden="false" customHeight="false" outlineLevel="0" collapsed="false">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customFormat="false" ht="16" hidden="false" customHeight="false" outlineLevel="0" collapsed="false">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customFormat="false" ht="16" hidden="false" customHeight="false" outlineLevel="0" collapsed="false">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customFormat="false" ht="16" hidden="false" customHeight="false" outlineLevel="0" collapsed="false">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customFormat="false" ht="16" hidden="false" customHeight="false" outlineLevel="0" collapsed="false">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customFormat="false" ht="16" hidden="false" customHeight="false" outlineLevel="0" collapsed="false">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customFormat="false" ht="16" hidden="false" customHeight="false" outlineLevel="0" collapsed="false">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customFormat="false" ht="16" hidden="false" customHeight="false" outlineLevel="0" collapsed="false">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customFormat="false" ht="16" hidden="false" customHeight="false" outlineLevel="0" collapsed="false">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customFormat="false" ht="16" hidden="false" customHeight="false" outlineLevel="0" collapsed="false">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customFormat="false" ht="16" hidden="false" customHeight="false" outlineLevel="0" collapsed="false">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customFormat="false" ht="16" hidden="false" customHeight="false" outlineLevel="0" collapsed="false">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customFormat="false" ht="16" hidden="false" customHeight="false" outlineLevel="0" collapsed="false">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customFormat="false" ht="16" hidden="false" customHeight="false" outlineLevel="0" collapsed="false">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customFormat="false" ht="16" hidden="false" customHeight="false" outlineLevel="0" collapsed="false">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customFormat="false" ht="16" hidden="false" customHeight="false" outlineLevel="0" collapsed="false">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customFormat="false" ht="16" hidden="false" customHeight="false" outlineLevel="0" collapsed="false">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customFormat="false" ht="16" hidden="false" customHeight="false" outlineLevel="0" collapsed="false">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customFormat="false" ht="16" hidden="false" customHeight="false" outlineLevel="0" collapsed="false">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customFormat="false" ht="16" hidden="false" customHeight="false" outlineLevel="0" collapsed="false">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customFormat="false" ht="16" hidden="false" customHeight="false" outlineLevel="0" collapsed="false">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customFormat="false" ht="16" hidden="false" customHeight="false" outlineLevel="0" collapsed="false">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customFormat="false" ht="16" hidden="false" customHeight="false" outlineLevel="0" collapsed="false">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customFormat="false" ht="16" hidden="false" customHeight="false" outlineLevel="0" collapsed="false">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customFormat="false" ht="16" hidden="false" customHeight="false" outlineLevel="0" collapsed="false">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customFormat="false" ht="16" hidden="false" customHeight="false" outlineLevel="0" collapsed="false">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customFormat="false" ht="16" hidden="false" customHeight="false" outlineLevel="0" collapsed="false">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customFormat="false" ht="16" hidden="false" customHeight="fals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customFormat="false" ht="16" hidden="false" customHeight="false" outlineLevel="0" collapsed="false">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customFormat="false" ht="16" hidden="false" customHeight="false" outlineLevel="0" collapsed="false">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customFormat="false" ht="16" hidden="false" customHeight="false" outlineLevel="0" collapsed="false">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customFormat="false" ht="16" hidden="false" customHeight="false" outlineLevel="0" collapsed="false">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customFormat="false" ht="16" hidden="false" customHeight="false" outlineLevel="0" collapsed="false">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customFormat="false" ht="16" hidden="false" customHeight="false" outlineLevel="0" collapsed="false">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customFormat="false" ht="16" hidden="false" customHeight="false" outlineLevel="0" collapsed="false">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customFormat="false" ht="16" hidden="false" customHeight="false" outlineLevel="0" collapsed="false">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customFormat="false" ht="16" hidden="false" customHeight="false" outlineLevel="0" collapsed="false">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customFormat="false" ht="16" hidden="false" customHeight="false" outlineLevel="0" collapsed="false">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customFormat="false" ht="16" hidden="false" customHeight="false" outlineLevel="0" collapsed="false">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customFormat="false" ht="16" hidden="false" customHeight="false" outlineLevel="0" collapsed="false">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customFormat="false" ht="16" hidden="false" customHeight="false" outlineLevel="0" collapsed="false">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customFormat="false" ht="16" hidden="false" customHeight="false" outlineLevel="0" collapsed="false">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customFormat="false" ht="16" hidden="false" customHeight="false" outlineLevel="0" collapsed="false">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customFormat="false" ht="16" hidden="false" customHeight="false" outlineLevel="0" collapsed="false">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customFormat="false" ht="16" hidden="false" customHeight="false" outlineLevel="0" collapsed="false">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customFormat="false" ht="16" hidden="false" customHeight="fals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customFormat="false" ht="16" hidden="false" customHeight="fals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customFormat="false" ht="16" hidden="false" customHeight="fals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customFormat="false" ht="16" hidden="false" customHeight="fals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customFormat="false" ht="16" hidden="false" customHeight="fals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customFormat="false" ht="16" hidden="false" customHeight="fals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customFormat="false" ht="16" hidden="false" customHeight="fals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customFormat="false" ht="16" hidden="false" customHeight="fals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customFormat="false" ht="16" hidden="false" customHeight="fals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customFormat="false" ht="16" hidden="false" customHeight="fals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customFormat="false" ht="16" hidden="false" customHeight="fals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customFormat="false" ht="16" hidden="false" customHeight="fals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customFormat="false" ht="16" hidden="false" customHeight="fals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customFormat="false" ht="16" hidden="false" customHeight="fals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customFormat="false" ht="16" hidden="false" customHeight="fals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customFormat="false" ht="16" hidden="false" customHeight="fals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customFormat="false" ht="16" hidden="false" customHeight="fals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customFormat="false" ht="16" hidden="false" customHeight="fals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customFormat="false" ht="16" hidden="false" customHeight="fals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customFormat="false" ht="16" hidden="false" customHeight="fals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customFormat="false" ht="16" hidden="false" customHeight="fals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customFormat="false" ht="16" hidden="false" customHeight="fals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customFormat="false" ht="16" hidden="false" customHeight="fals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customFormat="false" ht="16" hidden="false" customHeight="fals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customFormat="false" ht="16" hidden="false" customHeight="fals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customFormat="false" ht="16" hidden="false" customHeight="fals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customFormat="false" ht="16" hidden="false" customHeight="fals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customFormat="false" ht="16" hidden="false" customHeight="fals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customFormat="false" ht="16" hidden="false" customHeight="fals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customFormat="false" ht="16" hidden="false" customHeight="fals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customFormat="false" ht="16" hidden="false" customHeight="fals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customFormat="false" ht="16" hidden="false" customHeight="fals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customFormat="false" ht="16" hidden="false" customHeight="fals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customFormat="false" ht="16" hidden="false" customHeight="fals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customFormat="false" ht="16" hidden="false" customHeight="fals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customFormat="false" ht="16" hidden="false" customHeight="fals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customFormat="false" ht="16" hidden="false" customHeight="fals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customFormat="false" ht="16" hidden="false" customHeight="fals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customFormat="false" ht="16" hidden="false" customHeight="fals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customFormat="false" ht="16" hidden="false" customHeight="fals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customFormat="false" ht="16" hidden="false" customHeight="fals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customFormat="false" ht="16" hidden="false" customHeight="fals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customFormat="false" ht="16" hidden="false" customHeight="fals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customFormat="false" ht="16" hidden="false" customHeight="fals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customFormat="false" ht="16" hidden="false" customHeight="fals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customFormat="false" ht="16" hidden="false" customHeight="fals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customFormat="false" ht="16" hidden="false" customHeight="fals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customFormat="false" ht="16" hidden="false" customHeight="fals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customFormat="false" ht="16" hidden="false" customHeight="fals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customFormat="false" ht="16" hidden="false" customHeight="fals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customFormat="false" ht="16" hidden="false" customHeight="fals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customFormat="false" ht="16" hidden="false" customHeight="fals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customFormat="false" ht="16" hidden="false" customHeight="fals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customFormat="false" ht="16" hidden="false" customHeight="fals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customFormat="false" ht="16" hidden="false" customHeight="fals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customFormat="false" ht="16" hidden="false" customHeight="fals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customFormat="false" ht="16" hidden="false" customHeight="fals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customFormat="false" ht="16" hidden="false" customHeight="fals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customFormat="false" ht="16" hidden="false" customHeight="fals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customFormat="false" ht="16" hidden="false" customHeight="fals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customFormat="false" ht="16" hidden="false" customHeight="fals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customFormat="false" ht="16" hidden="false" customHeight="fals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customFormat="false" ht="16" hidden="false" customHeight="fals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customFormat="false" ht="16" hidden="false" customHeight="fals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customFormat="false" ht="16" hidden="false" customHeight="fals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customFormat="false" ht="16" hidden="false" customHeight="fals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customFormat="false" ht="16" hidden="false" customHeight="fals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customFormat="false" ht="16" hidden="false" customHeight="fals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customFormat="false" ht="16" hidden="false" customHeight="fals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customFormat="false" ht="16" hidden="false" customHeight="fals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customFormat="false" ht="16" hidden="false" customHeight="fals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customFormat="false" ht="16" hidden="false" customHeight="fals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customFormat="false" ht="16" hidden="false" customHeight="fals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customFormat="false" ht="16" hidden="false" customHeight="fals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customFormat="false" ht="16" hidden="false" customHeight="fals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customFormat="false" ht="16" hidden="false" customHeight="fals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customFormat="false" ht="16" hidden="false" customHeight="fals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customFormat="false" ht="16" hidden="false" customHeight="fals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customFormat="false" ht="16" hidden="false" customHeight="fals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customFormat="false" ht="16" hidden="false" customHeight="fals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customFormat="false" ht="16" hidden="false" customHeight="fals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customFormat="false" ht="16" hidden="false" customHeight="fals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customFormat="false" ht="16" hidden="false" customHeight="fals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customFormat="false" ht="16" hidden="false" customHeight="fals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customFormat="false" ht="16" hidden="false" customHeight="fals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customFormat="false" ht="16" hidden="false" customHeight="fals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customFormat="false" ht="16" hidden="false" customHeight="fals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customFormat="false" ht="16" hidden="false" customHeight="fals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customFormat="false" ht="16" hidden="false" customHeight="fals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customFormat="false" ht="16" hidden="false" customHeight="fals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customFormat="false" ht="16" hidden="false" customHeight="fals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customFormat="false" ht="16" hidden="false" customHeight="fals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customFormat="false" ht="16" hidden="false" customHeight="fals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customFormat="false" ht="16" hidden="false" customHeight="fals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customFormat="false" ht="16" hidden="false" customHeight="fals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customFormat="false" ht="16" hidden="false" customHeight="fals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customFormat="false" ht="16" hidden="false" customHeight="fals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customFormat="false" ht="16" hidden="false" customHeight="fals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customFormat="false" ht="16" hidden="false" customHeight="fals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customFormat="false" ht="16" hidden="false" customHeight="fals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customFormat="false" ht="16" hidden="false" customHeight="fals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customFormat="false" ht="16" hidden="false" customHeight="fals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customFormat="false" ht="16" hidden="false" customHeight="fals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customFormat="false" ht="16" hidden="false" customHeight="fals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customFormat="false" ht="16" hidden="false" customHeight="fals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customFormat="false" ht="16" hidden="false" customHeight="fals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customFormat="false" ht="16" hidden="false" customHeight="fals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customFormat="false" ht="16" hidden="false" customHeight="fals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customFormat="false" ht="16" hidden="false" customHeight="fals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customFormat="false" ht="16" hidden="false" customHeight="fals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customFormat="false" ht="16" hidden="false" customHeight="fals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sheetData>
  <autoFilter ref="A1:J42"/>
  <conditionalFormatting sqref="I3:I42">
    <cfRule type="containsText" priority="2" operator="containsText" aboveAverage="0" equalAverage="0" bottom="0" percent="0" rank="0" text="Ja" dxfId="8">
      <formula>NOT(ISERROR(SEARCH("Ja",I3)))</formula>
    </cfRule>
    <cfRule type="containsText" priority="3" operator="containsText" aboveAverage="0" equalAverage="0" bottom="0" percent="0" rank="0" text="Nein" dxfId="4">
      <formula>NOT(ISERROR(SEARCH("Nein",I3)))</formula>
    </cfRule>
    <cfRule type="containsText" priority="4" operator="containsText" aboveAverage="0" equalAverage="0" bottom="0" percent="0" rank="0" text="Nicht gemessen" dxfId="3">
      <formula>NOT(ISERROR(SEARCH("Nicht gemessen",I3)))</formula>
    </cfRule>
  </conditionalFormatting>
  <dataValidations count="2">
    <dataValidation allowBlank="true" operator="between" showDropDown="false" showErrorMessage="true" showInputMessage="true" sqref="D3:D42" type="list">
      <formula1>"Monatlich,Quartalsweise,Halbjährlich,Jährlich,Anlassbezogen"</formula1>
      <formula2>0</formula2>
    </dataValidation>
    <dataValidation allowBlank="true" operator="between" showDropDown="false" showErrorMessage="true" showInputMessage="true" sqref="I3:I42" type="list">
      <formula1>"Ja,Nein,Nicht gemessen"</formula1>
      <formula2>0</formula2>
    </dataValidation>
  </dataValidations>
  <printOptions headings="false" gridLines="false" gridLinesSet="true" horizontalCentered="false" verticalCentered="false"/>
  <pageMargins left="0.7" right="0.7" top="0.7875" bottom="0.78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2026-02-22T16:19:19Z</dcterms:created>
  <dc:creator>Louis Pfeiffer</dc:creator>
  <dc:description/>
  <dc:language>de-DE</dc:language>
  <cp:lastModifiedBy>webdev</cp:lastModifiedBy>
  <dcterms:modified xsi:type="dcterms:W3CDTF">2026-09-20T13:37:06Z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3.1</vt:lpwstr>
  </property>
</Properties>
</file>